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J:\ARS-Bretagne-DA-Financement\Campagne_Budgetaire\Champ_MS\Dossiers_communs\CNR_2023\"/>
    </mc:Choice>
  </mc:AlternateContent>
  <bookViews>
    <workbookView xWindow="0" yWindow="0" windowWidth="19365" windowHeight="9195" tabRatio="939"/>
  </bookViews>
  <sheets>
    <sheet name="Recapitulatif_CNR" sheetId="28" r:id="rId1"/>
    <sheet name="Formations qualif et apprentiss" sheetId="20" r:id="rId2"/>
    <sheet name="Molécules onéreuses" sheetId="38" r:id="rId3"/>
    <sheet name="QVT" sheetId="43" r:id="rId4"/>
    <sheet name="Renfort période estivale" sheetId="44" r:id="rId5"/>
    <sheet name="ListeRegionaleESMS" sheetId="39" r:id="rId6"/>
    <sheet name="menus déroul" sheetId="35" state="hidden" r:id="rId7"/>
  </sheets>
  <externalReferences>
    <externalReference r:id="rId8"/>
    <externalReference r:id="rId9"/>
  </externalReferences>
  <definedNames>
    <definedName name="ff" localSheetId="3">#REF!</definedName>
    <definedName name="ff">#REF!</definedName>
    <definedName name="FINESS">#REF!</definedName>
    <definedName name="Finess_2016">ListeRegionaleESMS!$B$3:$B$437</definedName>
    <definedName name="FINESS_hors_PBNL" localSheetId="3">ListeRegionaleESMS!#REF!</definedName>
    <definedName name="FINESS_hors_PBNL">ListeRegionaleESMS!#REF!</definedName>
    <definedName name="Formation_Continue">'menus déroul'!$A$17:$A$21</definedName>
    <definedName name="ListeChoix" localSheetId="1">#REF!</definedName>
    <definedName name="ListeChoix" localSheetId="3">#REF!</definedName>
    <definedName name="ListeChoix" localSheetId="0">Recapitulatif_CNR!#REF!</definedName>
    <definedName name="ListeChoix">#REF!</definedName>
    <definedName name="ListeChoix1" localSheetId="1">#REF!</definedName>
    <definedName name="ListeChoix1" localSheetId="3">#REF!</definedName>
    <definedName name="ListeChoix1" localSheetId="0">Recapitulatif_CNR!#REF!</definedName>
    <definedName name="ListeChoix1">#REF!</definedName>
    <definedName name="ListeChoix2" localSheetId="1">#REF!</definedName>
    <definedName name="ListeChoix2" localSheetId="3">#REF!</definedName>
    <definedName name="ListeChoix2" localSheetId="0">[1]Equipement!#REF!</definedName>
    <definedName name="ListeChoix2">#REF!</definedName>
    <definedName name="Maintien_A_Dom_PA" localSheetId="3">'menus déroul'!#REF!</definedName>
    <definedName name="Maintien_A_Dom_PA">'menus déroul'!#REF!</definedName>
    <definedName name="n°FINESS" localSheetId="3">'menus déroul'!#REF!</definedName>
    <definedName name="n°FINESS">'menus déroul'!#REF!</definedName>
    <definedName name="X">Recapitulatif_CNR!$C$6</definedName>
    <definedName name="_xlnm.Print_Area" localSheetId="1">'Formations qualif et apprentiss'!$A$1:$K$47</definedName>
    <definedName name="_xlnm.Print_Area" localSheetId="6">'menus déroul'!$A$1:$C$29</definedName>
    <definedName name="_xlnm.Print_Area" localSheetId="3">QVT!$A$1:$H$30</definedName>
  </definedNames>
  <calcPr calcId="162913"/>
</workbook>
</file>

<file path=xl/calcChain.xml><?xml version="1.0" encoding="utf-8"?>
<calcChain xmlns="http://schemas.openxmlformats.org/spreadsheetml/2006/main">
  <c r="F23" i="44" l="1"/>
  <c r="F24" i="44"/>
  <c r="F25" i="44"/>
  <c r="F22" i="44"/>
  <c r="B1" i="44"/>
  <c r="E26" i="44"/>
  <c r="D26" i="44"/>
  <c r="C26" i="44"/>
  <c r="F26" i="44" l="1"/>
  <c r="D20" i="28" s="1"/>
  <c r="F29" i="43" l="1"/>
  <c r="K32" i="20"/>
  <c r="K36" i="20"/>
  <c r="K40" i="20"/>
  <c r="K44" i="20"/>
  <c r="K28" i="20"/>
  <c r="K48" i="20" s="1"/>
  <c r="F418" i="39" l="1"/>
  <c r="F419" i="39"/>
  <c r="F420" i="39"/>
  <c r="F421" i="39"/>
  <c r="F422" i="39"/>
  <c r="F423" i="39"/>
  <c r="F424" i="39"/>
  <c r="F425" i="39"/>
  <c r="F426" i="39"/>
  <c r="F427" i="39"/>
  <c r="F428" i="39"/>
  <c r="F429" i="39"/>
  <c r="F430" i="39"/>
  <c r="F431" i="39"/>
  <c r="F432" i="39"/>
  <c r="F433" i="39"/>
  <c r="F434" i="39"/>
  <c r="F435" i="39"/>
  <c r="F436" i="39"/>
  <c r="F437" i="39"/>
  <c r="F4" i="39"/>
  <c r="F5" i="39"/>
  <c r="F6" i="39"/>
  <c r="F7" i="39"/>
  <c r="F8" i="39"/>
  <c r="F9" i="39"/>
  <c r="F10" i="39"/>
  <c r="F11" i="39"/>
  <c r="F12" i="39"/>
  <c r="F13" i="39"/>
  <c r="F14" i="39"/>
  <c r="F15" i="39"/>
  <c r="F16" i="39"/>
  <c r="F17" i="39"/>
  <c r="F18" i="39"/>
  <c r="F19" i="39"/>
  <c r="F20" i="39"/>
  <c r="F21" i="39"/>
  <c r="F22" i="39"/>
  <c r="F23" i="39"/>
  <c r="F24" i="39"/>
  <c r="F25" i="39"/>
  <c r="F26" i="39"/>
  <c r="F27" i="39"/>
  <c r="F28" i="39"/>
  <c r="F29" i="39"/>
  <c r="F30" i="39"/>
  <c r="F31" i="39"/>
  <c r="F32" i="39"/>
  <c r="F33" i="39"/>
  <c r="F34" i="39"/>
  <c r="F35" i="39"/>
  <c r="F36" i="39"/>
  <c r="F37" i="39"/>
  <c r="F38" i="39"/>
  <c r="F39" i="39"/>
  <c r="F40" i="39"/>
  <c r="F41" i="39"/>
  <c r="F42" i="39"/>
  <c r="F43" i="39"/>
  <c r="F44" i="39"/>
  <c r="F45" i="39"/>
  <c r="F46" i="39"/>
  <c r="F47" i="39"/>
  <c r="F48" i="39"/>
  <c r="F49" i="39"/>
  <c r="F50" i="39"/>
  <c r="F51" i="39"/>
  <c r="F52" i="39"/>
  <c r="F53" i="39"/>
  <c r="F54" i="39"/>
  <c r="F55" i="39"/>
  <c r="F56" i="39"/>
  <c r="F57" i="39"/>
  <c r="F58" i="39"/>
  <c r="F59" i="39"/>
  <c r="F60" i="39"/>
  <c r="F61" i="39"/>
  <c r="F62" i="39"/>
  <c r="F63" i="39"/>
  <c r="F64" i="39"/>
  <c r="F65" i="39"/>
  <c r="F66" i="39"/>
  <c r="F67" i="39"/>
  <c r="F68" i="39"/>
  <c r="F69" i="39"/>
  <c r="F70" i="39"/>
  <c r="F71" i="39"/>
  <c r="F72" i="39"/>
  <c r="F73" i="39"/>
  <c r="F74" i="39"/>
  <c r="F75" i="39"/>
  <c r="F76" i="39"/>
  <c r="F77" i="39"/>
  <c r="F78" i="39"/>
  <c r="F79" i="39"/>
  <c r="F80" i="39"/>
  <c r="F81" i="39"/>
  <c r="F82" i="39"/>
  <c r="F83" i="39"/>
  <c r="F84" i="39"/>
  <c r="F85" i="39"/>
  <c r="F86" i="39"/>
  <c r="F87" i="39"/>
  <c r="F88" i="39"/>
  <c r="F89" i="39"/>
  <c r="F90" i="39"/>
  <c r="F91" i="39"/>
  <c r="F92" i="39"/>
  <c r="F93" i="39"/>
  <c r="F94" i="39"/>
  <c r="F95" i="39"/>
  <c r="F96" i="39"/>
  <c r="F97" i="39"/>
  <c r="F98" i="39"/>
  <c r="F99" i="39"/>
  <c r="F100" i="39"/>
  <c r="F101" i="39"/>
  <c r="F102" i="39"/>
  <c r="F103" i="39"/>
  <c r="F104" i="39"/>
  <c r="F105" i="39"/>
  <c r="F106" i="39"/>
  <c r="F107" i="39"/>
  <c r="F108" i="39"/>
  <c r="F109" i="39"/>
  <c r="F110" i="39"/>
  <c r="F111" i="39"/>
  <c r="F112" i="39"/>
  <c r="F113" i="39"/>
  <c r="F114" i="39"/>
  <c r="F115" i="39"/>
  <c r="F116" i="39"/>
  <c r="F117" i="39"/>
  <c r="F118" i="39"/>
  <c r="F119" i="39"/>
  <c r="F120" i="39"/>
  <c r="F121" i="39"/>
  <c r="F122" i="39"/>
  <c r="F123" i="39"/>
  <c r="F124" i="39"/>
  <c r="F125" i="39"/>
  <c r="F126" i="39"/>
  <c r="F127" i="39"/>
  <c r="F128" i="39"/>
  <c r="F129" i="39"/>
  <c r="F130" i="39"/>
  <c r="F131" i="39"/>
  <c r="F132" i="39"/>
  <c r="F133" i="39"/>
  <c r="F134" i="39"/>
  <c r="F135" i="39"/>
  <c r="F136" i="39"/>
  <c r="F137" i="39"/>
  <c r="F138" i="39"/>
  <c r="F139" i="39"/>
  <c r="F140" i="39"/>
  <c r="F141" i="39"/>
  <c r="F142" i="39"/>
  <c r="F143" i="39"/>
  <c r="F144" i="39"/>
  <c r="F145" i="39"/>
  <c r="F146" i="39"/>
  <c r="F147" i="39"/>
  <c r="F148" i="39"/>
  <c r="F149" i="39"/>
  <c r="F150" i="39"/>
  <c r="F151" i="39"/>
  <c r="F152" i="39"/>
  <c r="F153" i="39"/>
  <c r="F154" i="39"/>
  <c r="F155" i="39"/>
  <c r="F156" i="39"/>
  <c r="F157" i="39"/>
  <c r="F158" i="39"/>
  <c r="F159" i="39"/>
  <c r="F160" i="39"/>
  <c r="F161" i="39"/>
  <c r="F162" i="39"/>
  <c r="F163" i="39"/>
  <c r="F164" i="39"/>
  <c r="F165" i="39"/>
  <c r="F166" i="39"/>
  <c r="F167" i="39"/>
  <c r="F168" i="39"/>
  <c r="F169" i="39"/>
  <c r="F170" i="39"/>
  <c r="F171" i="39"/>
  <c r="F172" i="39"/>
  <c r="F173" i="39"/>
  <c r="F174" i="39"/>
  <c r="F175" i="39"/>
  <c r="F176" i="39"/>
  <c r="F177" i="39"/>
  <c r="F178" i="39"/>
  <c r="F179" i="39"/>
  <c r="F180" i="39"/>
  <c r="F181" i="39"/>
  <c r="F182" i="39"/>
  <c r="F183" i="39"/>
  <c r="F184" i="39"/>
  <c r="F185" i="39"/>
  <c r="F186" i="39"/>
  <c r="F187" i="39"/>
  <c r="F188" i="39"/>
  <c r="F189" i="39"/>
  <c r="F190" i="39"/>
  <c r="F191" i="39"/>
  <c r="F192" i="39"/>
  <c r="F193" i="39"/>
  <c r="F194" i="39"/>
  <c r="F195" i="39"/>
  <c r="F196" i="39"/>
  <c r="F197" i="39"/>
  <c r="F198" i="39"/>
  <c r="F199" i="39"/>
  <c r="F200" i="39"/>
  <c r="F201" i="39"/>
  <c r="F202" i="39"/>
  <c r="F203" i="39"/>
  <c r="F204" i="39"/>
  <c r="F205" i="39"/>
  <c r="F206" i="39"/>
  <c r="F207" i="39"/>
  <c r="F208" i="39"/>
  <c r="F209" i="39"/>
  <c r="F210" i="39"/>
  <c r="F211" i="39"/>
  <c r="F212" i="39"/>
  <c r="F213" i="39"/>
  <c r="F214" i="39"/>
  <c r="F215" i="39"/>
  <c r="F216" i="39"/>
  <c r="F217" i="39"/>
  <c r="F218" i="39"/>
  <c r="F219" i="39"/>
  <c r="F220" i="39"/>
  <c r="F221" i="39"/>
  <c r="F222" i="39"/>
  <c r="F223" i="39"/>
  <c r="F224" i="39"/>
  <c r="F225" i="39"/>
  <c r="F226" i="39"/>
  <c r="F227" i="39"/>
  <c r="F228" i="39"/>
  <c r="F229" i="39"/>
  <c r="F230" i="39"/>
  <c r="F231" i="39"/>
  <c r="F232" i="39"/>
  <c r="F233" i="39"/>
  <c r="F234" i="39"/>
  <c r="F235" i="39"/>
  <c r="F236" i="39"/>
  <c r="F237" i="39"/>
  <c r="F238" i="39"/>
  <c r="F239" i="39"/>
  <c r="F240" i="39"/>
  <c r="F241" i="39"/>
  <c r="F242" i="39"/>
  <c r="F243" i="39"/>
  <c r="F244" i="39"/>
  <c r="F245" i="39"/>
  <c r="F246" i="39"/>
  <c r="F247" i="39"/>
  <c r="F248" i="39"/>
  <c r="F249" i="39"/>
  <c r="F250" i="39"/>
  <c r="F251" i="39"/>
  <c r="F252" i="39"/>
  <c r="F253" i="39"/>
  <c r="F254" i="39"/>
  <c r="F255" i="39"/>
  <c r="F256" i="39"/>
  <c r="F257" i="39"/>
  <c r="F258" i="39"/>
  <c r="F259" i="39"/>
  <c r="F260" i="39"/>
  <c r="F261" i="39"/>
  <c r="F262" i="39"/>
  <c r="F263" i="39"/>
  <c r="F264" i="39"/>
  <c r="F265" i="39"/>
  <c r="F266" i="39"/>
  <c r="F267" i="39"/>
  <c r="F268" i="39"/>
  <c r="F269" i="39"/>
  <c r="F270" i="39"/>
  <c r="F271" i="39"/>
  <c r="F272" i="39"/>
  <c r="F273" i="39"/>
  <c r="F274" i="39"/>
  <c r="F275" i="39"/>
  <c r="F276" i="39"/>
  <c r="F277" i="39"/>
  <c r="F278" i="39"/>
  <c r="F279" i="39"/>
  <c r="F280" i="39"/>
  <c r="F281" i="39"/>
  <c r="F282" i="39"/>
  <c r="F283" i="39"/>
  <c r="F284" i="39"/>
  <c r="F285" i="39"/>
  <c r="F286" i="39"/>
  <c r="F287" i="39"/>
  <c r="F288" i="39"/>
  <c r="F289" i="39"/>
  <c r="F290" i="39"/>
  <c r="F291" i="39"/>
  <c r="F292" i="39"/>
  <c r="F293" i="39"/>
  <c r="F294" i="39"/>
  <c r="F295" i="39"/>
  <c r="F296" i="39"/>
  <c r="F297" i="39"/>
  <c r="F298" i="39"/>
  <c r="F299" i="39"/>
  <c r="F300" i="39"/>
  <c r="F301" i="39"/>
  <c r="F302" i="39"/>
  <c r="F303" i="39"/>
  <c r="F304" i="39"/>
  <c r="F305" i="39"/>
  <c r="F306" i="39"/>
  <c r="F307" i="39"/>
  <c r="F308" i="39"/>
  <c r="F309" i="39"/>
  <c r="F310" i="39"/>
  <c r="F311" i="39"/>
  <c r="F312" i="39"/>
  <c r="F313" i="39"/>
  <c r="F314" i="39"/>
  <c r="F315" i="39"/>
  <c r="F316" i="39"/>
  <c r="F317" i="39"/>
  <c r="F318" i="39"/>
  <c r="F319" i="39"/>
  <c r="F320" i="39"/>
  <c r="F321" i="39"/>
  <c r="F322" i="39"/>
  <c r="F323" i="39"/>
  <c r="F324" i="39"/>
  <c r="F325" i="39"/>
  <c r="F326" i="39"/>
  <c r="F327" i="39"/>
  <c r="F328" i="39"/>
  <c r="F329" i="39"/>
  <c r="F330" i="39"/>
  <c r="F331" i="39"/>
  <c r="F332" i="39"/>
  <c r="F333" i="39"/>
  <c r="F334" i="39"/>
  <c r="F335" i="39"/>
  <c r="F336" i="39"/>
  <c r="F337" i="39"/>
  <c r="F338" i="39"/>
  <c r="F339" i="39"/>
  <c r="F340" i="39"/>
  <c r="F341" i="39"/>
  <c r="F342" i="39"/>
  <c r="F344" i="39"/>
  <c r="F345" i="39"/>
  <c r="F346" i="39"/>
  <c r="F347" i="39"/>
  <c r="F348" i="39"/>
  <c r="F349" i="39"/>
  <c r="F350" i="39"/>
  <c r="F351" i="39"/>
  <c r="F352" i="39"/>
  <c r="F353" i="39"/>
  <c r="F354" i="39"/>
  <c r="F355" i="39"/>
  <c r="F356" i="39"/>
  <c r="F357" i="39"/>
  <c r="F358" i="39"/>
  <c r="F359" i="39"/>
  <c r="F360" i="39"/>
  <c r="F361" i="39"/>
  <c r="F362" i="39"/>
  <c r="F363" i="39"/>
  <c r="F364" i="39"/>
  <c r="F365" i="39"/>
  <c r="F366" i="39"/>
  <c r="F367" i="39"/>
  <c r="F368" i="39"/>
  <c r="F369" i="39"/>
  <c r="F370" i="39"/>
  <c r="F371" i="39"/>
  <c r="F372" i="39"/>
  <c r="F373" i="39"/>
  <c r="F374" i="39"/>
  <c r="F375" i="39"/>
  <c r="F376" i="39"/>
  <c r="F377" i="39"/>
  <c r="F378" i="39"/>
  <c r="F379" i="39"/>
  <c r="F380" i="39"/>
  <c r="F381" i="39"/>
  <c r="F382" i="39"/>
  <c r="F383" i="39"/>
  <c r="F384" i="39"/>
  <c r="F385" i="39"/>
  <c r="F386" i="39"/>
  <c r="F387" i="39"/>
  <c r="F388" i="39"/>
  <c r="F389" i="39"/>
  <c r="F390" i="39"/>
  <c r="F391" i="39"/>
  <c r="F392" i="39"/>
  <c r="F393" i="39"/>
  <c r="F394" i="39"/>
  <c r="F395" i="39"/>
  <c r="F396" i="39"/>
  <c r="F397" i="39"/>
  <c r="F398" i="39"/>
  <c r="F399" i="39"/>
  <c r="F400" i="39"/>
  <c r="F401" i="39"/>
  <c r="F402" i="39"/>
  <c r="F403" i="39"/>
  <c r="F404" i="39"/>
  <c r="F405" i="39"/>
  <c r="F406" i="39"/>
  <c r="F407" i="39"/>
  <c r="F408" i="39"/>
  <c r="F409" i="39"/>
  <c r="F410" i="39"/>
  <c r="F411" i="39"/>
  <c r="F412" i="39"/>
  <c r="F413" i="39"/>
  <c r="F414" i="39"/>
  <c r="F415" i="39"/>
  <c r="F416" i="39"/>
  <c r="F417" i="39"/>
  <c r="F3" i="39"/>
  <c r="D17" i="28"/>
  <c r="D21" i="28" s="1"/>
  <c r="B1" i="20"/>
  <c r="B1" i="38"/>
  <c r="E29" i="38"/>
  <c r="D18" i="28"/>
  <c r="C9" i="28"/>
  <c r="C8" i="28"/>
  <c r="D19" i="28"/>
  <c r="B1" i="43"/>
  <c r="C2" i="43" l="1"/>
  <c r="C2" i="44"/>
  <c r="C1" i="44"/>
  <c r="D1" i="20"/>
  <c r="D2" i="20"/>
  <c r="C1" i="38"/>
  <c r="C2" i="38"/>
  <c r="C1" i="43"/>
</calcChain>
</file>

<file path=xl/sharedStrings.xml><?xml version="1.0" encoding="utf-8"?>
<sst xmlns="http://schemas.openxmlformats.org/spreadsheetml/2006/main" count="1423" uniqueCount="782">
  <si>
    <t xml:space="preserve">Date de votre demande </t>
  </si>
  <si>
    <t xml:space="preserve">FINESS (géographique) </t>
  </si>
  <si>
    <t xml:space="preserve">Commune </t>
  </si>
  <si>
    <t xml:space="preserve">Nom ESMS </t>
  </si>
  <si>
    <t>MENUS DEROULANT :</t>
  </si>
  <si>
    <t>Aide au recrutement</t>
  </si>
  <si>
    <t>COMMUNE</t>
  </si>
  <si>
    <t>Surcoût sollicité</t>
  </si>
  <si>
    <r>
      <t xml:space="preserve">Veuillez </t>
    </r>
    <r>
      <rPr>
        <b/>
        <sz val="10"/>
        <color indexed="8"/>
        <rFont val="Arial"/>
        <family val="2"/>
      </rPr>
      <t xml:space="preserve">CLIQUER sur la nature de votre demande (ci-dessous) </t>
    </r>
  </si>
  <si>
    <t>emplois d'avenir AS</t>
  </si>
  <si>
    <t>emplois d'avenir AMP</t>
  </si>
  <si>
    <t>1/</t>
  </si>
  <si>
    <t>2/</t>
  </si>
  <si>
    <t>3/</t>
  </si>
  <si>
    <t>TYPE ESMS</t>
  </si>
  <si>
    <t>Utiliser les filtres pour rechercher votre établissement.
Pour les ESMS regroupés, veuillez indiquer le FINESS Géo de l'ESMS noeud</t>
  </si>
  <si>
    <t>DPT</t>
  </si>
  <si>
    <t>FINESS ET</t>
  </si>
  <si>
    <t>NOM ESMS</t>
  </si>
  <si>
    <t>STATUT JURIDIQUE</t>
  </si>
  <si>
    <t xml:space="preserve"> </t>
  </si>
  <si>
    <t>1/ Sélectionner les menus déroulants pour renseigner le n° FINESS
2/ Renseigner la date de la demande
3/ Cliquer sur la nature de votre demande (ou bien aller directement sur l'onglet correspondant)</t>
  </si>
  <si>
    <t>Nom de l'OPCA/ OPCO
 auquel l'ESMS est rattaché</t>
  </si>
  <si>
    <t>Commentaires</t>
  </si>
  <si>
    <t>Thématique</t>
  </si>
  <si>
    <t>Coût total</t>
  </si>
  <si>
    <t>RECAPITULATIF DE VOS DEMANDES</t>
  </si>
  <si>
    <t>Gratification de stage</t>
  </si>
  <si>
    <t xml:space="preserve">Formation </t>
  </si>
  <si>
    <t>CAFERUIS : Certificat d'Aptitude aux Fonctions d'Encadrement et de Responsable d'Unité d'Intervention Sociale</t>
  </si>
  <si>
    <t>CAFDES : Certificat d'Aptitude aux Fonctions de Directeur d'Établissement ou de Service d'Intervention Sociale</t>
  </si>
  <si>
    <t>DECESF : Diplôme d’État de conseiller en économie sociale familiale</t>
  </si>
  <si>
    <t xml:space="preserve">DEASS : Diplôme d’État d’Assistant de Service Social </t>
  </si>
  <si>
    <t xml:space="preserve">DEES : Diplôme d’État d’Éducateur Spécialisé </t>
  </si>
  <si>
    <t xml:space="preserve">DEEJE : Diplôme d’État d’Éducateur de Jeunes Enfants </t>
  </si>
  <si>
    <t>DEETS : Diplôme d'État d'Éducateur Technique Spécialisé</t>
  </si>
  <si>
    <t>DETISF : Diplôme d'État de Technicien de l'Intervention Sociale et Familiale</t>
  </si>
  <si>
    <t>DEME : Diplôme d'État de Moniteur Éducateur</t>
  </si>
  <si>
    <t>DEAES (fusion du DEAVS et DEAMP) : Diplôme d'État d'Accompagnement Éducatif et Social (Fusion du Diplôme d'État d'Auxiliaire de Vie Sociale et du Diplôme d'État d'Aide Médico-Psychologique)</t>
  </si>
  <si>
    <t>CAMSP les horizons</t>
  </si>
  <si>
    <t>ST BRIEUC</t>
  </si>
  <si>
    <t>190_CAMSP</t>
  </si>
  <si>
    <t xml:space="preserve">IME les Vallées </t>
  </si>
  <si>
    <t>DINAN</t>
  </si>
  <si>
    <t>183_IME</t>
  </si>
  <si>
    <t xml:space="preserve">IME St Quihouet </t>
  </si>
  <si>
    <t>PLAINTEL</t>
  </si>
  <si>
    <t>IME Belna</t>
  </si>
  <si>
    <t>PLEMET</t>
  </si>
  <si>
    <t xml:space="preserve">IME Guy Corlay </t>
  </si>
  <si>
    <t>IME Champs au Duc</t>
  </si>
  <si>
    <t xml:space="preserve">Centre Jacques Cartier </t>
  </si>
  <si>
    <t>195_Institut pour déficients auditifs</t>
  </si>
  <si>
    <t xml:space="preserve">ITEP Kerbeaurieux </t>
  </si>
  <si>
    <t>ST QUAY PORTRIEUX</t>
  </si>
  <si>
    <t>186_ITEP</t>
  </si>
  <si>
    <t xml:space="preserve">IME Ker An Heol </t>
  </si>
  <si>
    <t>TREGUIER</t>
  </si>
  <si>
    <t xml:space="preserve">Centre pour aveugles </t>
  </si>
  <si>
    <t>PLENEE JUGON</t>
  </si>
  <si>
    <t>194_Institut pour déficients visuels</t>
  </si>
  <si>
    <t>ESAT site du pays de Loudéac</t>
  </si>
  <si>
    <t>LOUDEAC</t>
  </si>
  <si>
    <t>246_ESAT</t>
  </si>
  <si>
    <t xml:space="preserve">IME St Bugan </t>
  </si>
  <si>
    <t xml:space="preserve">LOUDEAC </t>
  </si>
  <si>
    <t>ESAT site du pays de Tréguier</t>
  </si>
  <si>
    <t>MINIHY TREGUIER</t>
  </si>
  <si>
    <t>ESAT site du pays de St Brieuc</t>
  </si>
  <si>
    <t>PLOUFRAGAN</t>
  </si>
  <si>
    <t>ESAT site du pays de Dinan</t>
  </si>
  <si>
    <t xml:space="preserve">QUEVERT </t>
  </si>
  <si>
    <t>IME les Quatre Vaulx</t>
  </si>
  <si>
    <t>ST CAST LE GUILDO</t>
  </si>
  <si>
    <t>CAMSP Tournemine</t>
  </si>
  <si>
    <t>ESAT St Quihouët</t>
  </si>
  <si>
    <t xml:space="preserve">SSIAD de LANNION </t>
  </si>
  <si>
    <t xml:space="preserve">LANNION </t>
  </si>
  <si>
    <t>354_SSIAD PH</t>
  </si>
  <si>
    <t>SSIAD de CHATELAUDREN</t>
  </si>
  <si>
    <t>CHATELAUDREN</t>
  </si>
  <si>
    <t>SSIAD de PLOUHA</t>
  </si>
  <si>
    <t>PLOUHA</t>
  </si>
  <si>
    <t xml:space="preserve">SPASAD de ST BRIEUC </t>
  </si>
  <si>
    <t xml:space="preserve">ST BRIEUC </t>
  </si>
  <si>
    <t>SSIAD de MAEL CARHAIX</t>
  </si>
  <si>
    <t>MAEL CARHAIX</t>
  </si>
  <si>
    <t>ESAT du Trégor</t>
  </si>
  <si>
    <t>LANNION</t>
  </si>
  <si>
    <t xml:space="preserve">MAS les sorbiers </t>
  </si>
  <si>
    <t xml:space="preserve">HILLION </t>
  </si>
  <si>
    <t>255_MAS</t>
  </si>
  <si>
    <t>ESATCO du pays de Guingamp</t>
  </si>
  <si>
    <t>PLOUISY</t>
  </si>
  <si>
    <t>CRP de LANNION</t>
  </si>
  <si>
    <t>249_CRP</t>
  </si>
  <si>
    <t>CAMSP de LANNION</t>
  </si>
  <si>
    <t>ESAT Quatre Vaulx - jardin</t>
  </si>
  <si>
    <t>CORSEUL</t>
  </si>
  <si>
    <t xml:space="preserve">SESSAD de Trestel </t>
  </si>
  <si>
    <t>TREVOU TREGUIGNEC</t>
  </si>
  <si>
    <t>182_SESSAD</t>
  </si>
  <si>
    <t xml:space="preserve">SSIAD de STE TREPHINE </t>
  </si>
  <si>
    <t xml:space="preserve">STE TREPHINE </t>
  </si>
  <si>
    <t xml:space="preserve">SESSAD St Laurent de la Mer </t>
  </si>
  <si>
    <t>PLERIN</t>
  </si>
  <si>
    <t xml:space="preserve">IRM St Laurent de la Mer </t>
  </si>
  <si>
    <t>192_IEM</t>
  </si>
  <si>
    <t xml:space="preserve">FAM Ker Spi </t>
  </si>
  <si>
    <t>437_FAM</t>
  </si>
  <si>
    <t xml:space="preserve">SSEFIS Jacques Cartier </t>
  </si>
  <si>
    <t>SSIAD de BEGARD</t>
  </si>
  <si>
    <t>BEGARD</t>
  </si>
  <si>
    <t>ESAT Belna</t>
  </si>
  <si>
    <t>LAMBALLE</t>
  </si>
  <si>
    <t>ESAT Les ateliers de la baie</t>
  </si>
  <si>
    <t xml:space="preserve">FAM les nouelles </t>
  </si>
  <si>
    <t>SAAAIS de ST BRIEUC</t>
  </si>
  <si>
    <t>IME les Quatre Vaulx (poly)</t>
  </si>
  <si>
    <t>188_Etablissement pour enfants et adolescents polyhandicapés</t>
  </si>
  <si>
    <t>SSIAD de GUINGAMP</t>
  </si>
  <si>
    <t>GUINGAMP</t>
  </si>
  <si>
    <t xml:space="preserve">SESSAD les Vallées </t>
  </si>
  <si>
    <t>ESAT de Glomel</t>
  </si>
  <si>
    <t>GLOMEL</t>
  </si>
  <si>
    <t>MAS le village vert</t>
  </si>
  <si>
    <t>CALLAC</t>
  </si>
  <si>
    <t>FAM Résidence du Coadou</t>
  </si>
  <si>
    <t>PLOEUC SUR LIE</t>
  </si>
  <si>
    <t>SAAAIS de PLENEE JUGON</t>
  </si>
  <si>
    <t xml:space="preserve">MAS Roc Bihan </t>
  </si>
  <si>
    <t>SSIAD de PLOUARET</t>
  </si>
  <si>
    <t>PLOUARET</t>
  </si>
  <si>
    <t xml:space="preserve">FAM Maison aux Fontaines </t>
  </si>
  <si>
    <t xml:space="preserve">SESSAD Interm'aide 22 </t>
  </si>
  <si>
    <t xml:space="preserve">FAM Beaubois </t>
  </si>
  <si>
    <t>BOURSEUL</t>
  </si>
  <si>
    <t xml:space="preserve">FAM les rainettes </t>
  </si>
  <si>
    <t>BROONS</t>
  </si>
  <si>
    <t>ESAT Les trois vallées</t>
  </si>
  <si>
    <t>TREGUEUX</t>
  </si>
  <si>
    <t xml:space="preserve">MAS les chants d'Eole </t>
  </si>
  <si>
    <t>LEHON</t>
  </si>
  <si>
    <t xml:space="preserve">FAM Ty Coat </t>
  </si>
  <si>
    <t>SAFEP de ST BRIEUC</t>
  </si>
  <si>
    <t>MAS la maison des roseaux</t>
  </si>
  <si>
    <t>La maison de l'Estran</t>
  </si>
  <si>
    <t>SSIAD de MATIGNON</t>
  </si>
  <si>
    <t>MATIGNON</t>
  </si>
  <si>
    <t xml:space="preserve">MAS le petit clos </t>
  </si>
  <si>
    <t>MAS l'archipel</t>
  </si>
  <si>
    <t xml:space="preserve">PAIMPOL </t>
  </si>
  <si>
    <t>SESSAD Aymara</t>
  </si>
  <si>
    <t xml:space="preserve">MAS Ker Dihun </t>
  </si>
  <si>
    <t xml:space="preserve">FAM Beaumanoir </t>
  </si>
  <si>
    <t>EVRAN</t>
  </si>
  <si>
    <t xml:space="preserve">IME les amis de Bel Air </t>
  </si>
  <si>
    <t>LANGUEDIAS</t>
  </si>
  <si>
    <t>CMPP Confluence</t>
  </si>
  <si>
    <t>189_CMPP</t>
  </si>
  <si>
    <t>FAM Le courtil de l'Ic</t>
  </si>
  <si>
    <t>PORDIC</t>
  </si>
  <si>
    <t>SAMSAH "Ker Dihun"</t>
  </si>
  <si>
    <t>445_SAMSAH</t>
  </si>
  <si>
    <t>Accueil temporaire ATHEOL (IME)</t>
  </si>
  <si>
    <t>390_Etablissement d'accueil temporaire d'enfants handicapés</t>
  </si>
  <si>
    <t>Accueil temporaire ATHEOL (MAS)</t>
  </si>
  <si>
    <t>395_Etablissement d'accueil temporaire d'adultes handicapés</t>
  </si>
  <si>
    <t>Accueil temporaire ATHEOL (FAM)</t>
  </si>
  <si>
    <t>Centre de préorientation de LANNION</t>
  </si>
  <si>
    <t>198_CPO</t>
  </si>
  <si>
    <t>ESATCO du pays de Paimpol</t>
  </si>
  <si>
    <t>PLOURIVO</t>
  </si>
  <si>
    <t xml:space="preserve">DINAN </t>
  </si>
  <si>
    <t>209_SPASAD PH</t>
  </si>
  <si>
    <t>MAS le chêne vert</t>
  </si>
  <si>
    <t xml:space="preserve">SAMSAH APF </t>
  </si>
  <si>
    <t>SPASAD de BROONS</t>
  </si>
  <si>
    <t xml:space="preserve">SSAD St Laurent de la Mer </t>
  </si>
  <si>
    <t>SAMSAH Résidence le Forban</t>
  </si>
  <si>
    <t xml:space="preserve">PLERIN </t>
  </si>
  <si>
    <t>FAM les nymphéas</t>
  </si>
  <si>
    <t>FAM Bel Orient</t>
  </si>
  <si>
    <t>HEMONSTOIR</t>
  </si>
  <si>
    <t>FAM les grands rochers</t>
  </si>
  <si>
    <t>QUEVERT</t>
  </si>
  <si>
    <t>SAMSAH de BEGARD</t>
  </si>
  <si>
    <t>Equipe mobile d'intervention autisme</t>
  </si>
  <si>
    <t>379_Etablissement expérimental pour adultes handicapés</t>
  </si>
  <si>
    <t>SSIAD de LOUDEAC</t>
  </si>
  <si>
    <t>CMPP de QUIMPER</t>
  </si>
  <si>
    <t>QUIMPER</t>
  </si>
  <si>
    <t xml:space="preserve">IME la clarté </t>
  </si>
  <si>
    <t>KERLAZ</t>
  </si>
  <si>
    <t xml:space="preserve">IME les Primevères </t>
  </si>
  <si>
    <t xml:space="preserve">CONCARNEAU </t>
  </si>
  <si>
    <t xml:space="preserve">IME Rosbriant </t>
  </si>
  <si>
    <t xml:space="preserve">BRIEC DE L'ODET </t>
  </si>
  <si>
    <t xml:space="preserve">ITEP Toul Ar C'hoat </t>
  </si>
  <si>
    <t>CHATEAULIN</t>
  </si>
  <si>
    <t xml:space="preserve">CMPP Jean Charcot </t>
  </si>
  <si>
    <t>BREST</t>
  </si>
  <si>
    <t xml:space="preserve">IME du Vélery </t>
  </si>
  <si>
    <t xml:space="preserve">PLOURIN LES MORLAIX </t>
  </si>
  <si>
    <t xml:space="preserve">IME Kerveguen </t>
  </si>
  <si>
    <t xml:space="preserve">PLABENNEC </t>
  </si>
  <si>
    <t xml:space="preserve">CMPP Claude Chassigny </t>
  </si>
  <si>
    <t xml:space="preserve">BREST </t>
  </si>
  <si>
    <t xml:space="preserve">IME Trévidy </t>
  </si>
  <si>
    <t xml:space="preserve">PLOUIGNEAU </t>
  </si>
  <si>
    <t>IME Kerdelune (poly)</t>
  </si>
  <si>
    <t>LANDERNEAU</t>
  </si>
  <si>
    <t xml:space="preserve">DITEP Marguerite Lemaitre </t>
  </si>
  <si>
    <t>ERGUE GABERIC</t>
  </si>
  <si>
    <t xml:space="preserve">EAM les Chataigniers </t>
  </si>
  <si>
    <t xml:space="preserve">LA ROCHE MAURICE </t>
  </si>
  <si>
    <t xml:space="preserve">SESSAD Guyenne </t>
  </si>
  <si>
    <t>GOUESNOU</t>
  </si>
  <si>
    <t>IME Jean Perrin</t>
  </si>
  <si>
    <t xml:space="preserve">IME de l'Elorn </t>
  </si>
  <si>
    <t xml:space="preserve">LE RELECQ KERHUON </t>
  </si>
  <si>
    <t>DOUARNENEZ</t>
  </si>
  <si>
    <t xml:space="preserve">IME François Huon </t>
  </si>
  <si>
    <t>QUIMPERLE</t>
  </si>
  <si>
    <t xml:space="preserve">DITEP Jean Louis Etienne </t>
  </si>
  <si>
    <t>IEM de la Mutualité</t>
  </si>
  <si>
    <t xml:space="preserve">IME Ar Brug </t>
  </si>
  <si>
    <t>ST MARTIN DES CHAMPS</t>
  </si>
  <si>
    <t xml:space="preserve">IME Kérampuil </t>
  </si>
  <si>
    <t>CARHAIX PLOUGUER</t>
  </si>
  <si>
    <t>ESAT de Morlaix</t>
  </si>
  <si>
    <t>MORLAIX</t>
  </si>
  <si>
    <t>ESAT de Plabennec</t>
  </si>
  <si>
    <t>PLABENNEC</t>
  </si>
  <si>
    <t>ESAT de Ploudalmézeau</t>
  </si>
  <si>
    <t>PLOUDALMEZEAU</t>
  </si>
  <si>
    <t>ESAT de Chateaulin</t>
  </si>
  <si>
    <t>ESAT de Briec de l'Odet</t>
  </si>
  <si>
    <t>BRIEC DE L'ODET</t>
  </si>
  <si>
    <t>ESAT de Landivisiau</t>
  </si>
  <si>
    <t>LANDIVISIAU</t>
  </si>
  <si>
    <t>ESAT de Cornouaille</t>
  </si>
  <si>
    <t>CONCARNEAU</t>
  </si>
  <si>
    <t xml:space="preserve">CAMSP Baudelaire </t>
  </si>
  <si>
    <t>ESAT du pays Bigouden</t>
  </si>
  <si>
    <t>PLONEOUR LANVERN</t>
  </si>
  <si>
    <t>SPASAD de PONT L'ABBE</t>
  </si>
  <si>
    <t>PONT L'ABBE</t>
  </si>
  <si>
    <t>SSIAD de QUIMPER  CCAS</t>
  </si>
  <si>
    <t xml:space="preserve">QUIMPER </t>
  </si>
  <si>
    <t>ESAT La lande</t>
  </si>
  <si>
    <t xml:space="preserve">SESSAD Arc en ciel </t>
  </si>
  <si>
    <t xml:space="preserve">SESSAD Rosbriant </t>
  </si>
  <si>
    <t xml:space="preserve">SPASAD de BREST </t>
  </si>
  <si>
    <t>SSIAD de BREST</t>
  </si>
  <si>
    <t xml:space="preserve">SPASAD de MORLAIX </t>
  </si>
  <si>
    <t xml:space="preserve">MORLAIX </t>
  </si>
  <si>
    <t>SSIAD de CONCARNEAU</t>
  </si>
  <si>
    <t>SSIAD de ROSPORDEN</t>
  </si>
  <si>
    <t>ROSPORDEN</t>
  </si>
  <si>
    <t>ESAT de Lesneven</t>
  </si>
  <si>
    <t>LESNEVEN</t>
  </si>
  <si>
    <t>ESAT de St Pol de Léon</t>
  </si>
  <si>
    <t>ST POL DE LEON</t>
  </si>
  <si>
    <t>ESAT Kergonan</t>
  </si>
  <si>
    <t xml:space="preserve">SSIAD de GUIPAVAS </t>
  </si>
  <si>
    <t xml:space="preserve">GUIPAVAS </t>
  </si>
  <si>
    <t>SSIAD de LANDERNEAU</t>
  </si>
  <si>
    <t>SSIAD de CHATEAUNEUF DU FAOU</t>
  </si>
  <si>
    <t>CHATEAUNEUF DU FAOU</t>
  </si>
  <si>
    <t>ESAT Claude Martinière</t>
  </si>
  <si>
    <t>SCAER</t>
  </si>
  <si>
    <t>SSIAD de QUIMPER</t>
  </si>
  <si>
    <t xml:space="preserve">FAM Kerlivet </t>
  </si>
  <si>
    <t>MAS de PLOUJEAN</t>
  </si>
  <si>
    <t>PLOUJEAN</t>
  </si>
  <si>
    <t>ESAT de l'APF</t>
  </si>
  <si>
    <t>FAM les Héliades</t>
  </si>
  <si>
    <t>AUDIERNE</t>
  </si>
  <si>
    <t>Institut Clair obscur</t>
  </si>
  <si>
    <t xml:space="preserve">SSIAD de CROZON </t>
  </si>
  <si>
    <t xml:space="preserve">CROZON </t>
  </si>
  <si>
    <t xml:space="preserve">SESSAD les primevères </t>
  </si>
  <si>
    <t xml:space="preserve">TREGUNC </t>
  </si>
  <si>
    <t xml:space="preserve">DIRINON </t>
  </si>
  <si>
    <t>ESAT Ty Hent Glaz</t>
  </si>
  <si>
    <t>ESAT de l'Iroise</t>
  </si>
  <si>
    <t>SESSAD Championnet</t>
  </si>
  <si>
    <t>Centre de Préorientation de BREST</t>
  </si>
  <si>
    <t>FAM de MORLAIX</t>
  </si>
  <si>
    <t>IME Kerveguen (poly)</t>
  </si>
  <si>
    <t>ESAT de Landudec</t>
  </si>
  <si>
    <t>LANDUDEC</t>
  </si>
  <si>
    <t xml:space="preserve">SESSAD du Poher </t>
  </si>
  <si>
    <t>CAMSP du CHIC de Cornouaille</t>
  </si>
  <si>
    <t>FAM de Kernevel</t>
  </si>
  <si>
    <t>IME Rosbriant (poly)</t>
  </si>
  <si>
    <t xml:space="preserve">FAM traumatisés crâniens </t>
  </si>
  <si>
    <t>DITEP de l'ancrage</t>
  </si>
  <si>
    <t>FAM le Triskell</t>
  </si>
  <si>
    <t>PLOUGONVEN</t>
  </si>
  <si>
    <t xml:space="preserve">SESSAD de Perharidy </t>
  </si>
  <si>
    <t>ROSCOFF</t>
  </si>
  <si>
    <t>ESAT Le caillou blanc</t>
  </si>
  <si>
    <t>CLOHARS FOUESNANT</t>
  </si>
  <si>
    <t>PLOUDANIEL</t>
  </si>
  <si>
    <t>FAM Kéraoul</t>
  </si>
  <si>
    <t>FAM Résidence le Penty</t>
  </si>
  <si>
    <t xml:space="preserve">LANNILIS </t>
  </si>
  <si>
    <t xml:space="preserve">FAM Pierre Dantec </t>
  </si>
  <si>
    <t xml:space="preserve">FAM de Kervallon </t>
  </si>
  <si>
    <t xml:space="preserve">FAM les horizons </t>
  </si>
  <si>
    <t>FAM de Coménius</t>
  </si>
  <si>
    <t xml:space="preserve">LANDIVISIAU </t>
  </si>
  <si>
    <t>SAMSAH de Perharidy</t>
  </si>
  <si>
    <t>FAM les Astérides de Cuzon</t>
  </si>
  <si>
    <t xml:space="preserve">MAS Ker Arthur </t>
  </si>
  <si>
    <t>ESAT d'Armorique</t>
  </si>
  <si>
    <t>MAS le village de Persivien</t>
  </si>
  <si>
    <t xml:space="preserve">CARHAIX </t>
  </si>
  <si>
    <t>SESSAD Mosaïque</t>
  </si>
  <si>
    <t>UEROS de BREST</t>
  </si>
  <si>
    <t>464_UEROS</t>
  </si>
  <si>
    <t>MAS Stergann</t>
  </si>
  <si>
    <t>MAS les Océanides</t>
  </si>
  <si>
    <t>ESAT Mathieu Donnard</t>
  </si>
  <si>
    <t>CAMSP de MORLAIX</t>
  </si>
  <si>
    <t>SESSAD du CHU de BREST</t>
  </si>
  <si>
    <t>ESAT Les ateliers de Cuzon</t>
  </si>
  <si>
    <t>FAM Ty Anglais</t>
  </si>
  <si>
    <t xml:space="preserve">DINEAULT </t>
  </si>
  <si>
    <t>FAM Antoine de St Exupéry</t>
  </si>
  <si>
    <t xml:space="preserve">PLEYBER CHRIST </t>
  </si>
  <si>
    <t>FAM Ker Odet</t>
  </si>
  <si>
    <t>PLOMELIN</t>
  </si>
  <si>
    <t xml:space="preserve">LESNEVEN </t>
  </si>
  <si>
    <t>TAULE</t>
  </si>
  <si>
    <t>LOPERHET</t>
  </si>
  <si>
    <t>FAM la maison des trois lacs</t>
  </si>
  <si>
    <t xml:space="preserve">ST RENAN </t>
  </si>
  <si>
    <t>ST YVI</t>
  </si>
  <si>
    <t>Centre de préorientation de QUIMPER</t>
  </si>
  <si>
    <t>EAM Ti Roz Avel</t>
  </si>
  <si>
    <t>MILIZAC</t>
  </si>
  <si>
    <t>MAS de PLOUDALMEZEAU</t>
  </si>
  <si>
    <t>SAMSAH de Brest</t>
  </si>
  <si>
    <t xml:space="preserve">FAM de Kérellec </t>
  </si>
  <si>
    <t>GUIPAVAS</t>
  </si>
  <si>
    <t>FAM Pen Ar C'hoat</t>
  </si>
  <si>
    <t>GUILERS</t>
  </si>
  <si>
    <t>SSIAD de PLOUGASTEL DAOULAS</t>
  </si>
  <si>
    <t>PLOUGASTEL DAOULAS</t>
  </si>
  <si>
    <t>FAM St Michel</t>
  </si>
  <si>
    <t xml:space="preserve">PLOUGOURVEST </t>
  </si>
  <si>
    <t>Service d'Accompagnement Comportemental Spécialisé (SACS)</t>
  </si>
  <si>
    <t>SESSAD Autistes de QUIMPER</t>
  </si>
  <si>
    <t>ESAT de Brest</t>
  </si>
  <si>
    <t>SAMSAH de BREST</t>
  </si>
  <si>
    <t>SAMSAH de QUIMPER</t>
  </si>
  <si>
    <t xml:space="preserve">461_Centre de ressources </t>
  </si>
  <si>
    <t>SSIAD de PLEYBER CHRIST</t>
  </si>
  <si>
    <t>SAMSAH APF</t>
  </si>
  <si>
    <t>SESSAD Brestois</t>
  </si>
  <si>
    <t xml:space="preserve">IEM la clarté </t>
  </si>
  <si>
    <t xml:space="preserve">REDON </t>
  </si>
  <si>
    <t>ESAT Les ateliers du Patis</t>
  </si>
  <si>
    <t>REDON</t>
  </si>
  <si>
    <t>HEDE</t>
  </si>
  <si>
    <t>ERP Jean Janvier</t>
  </si>
  <si>
    <t xml:space="preserve">RENNES </t>
  </si>
  <si>
    <t xml:space="preserve">IME la Dussetière </t>
  </si>
  <si>
    <t>LECOUSSE</t>
  </si>
  <si>
    <t xml:space="preserve">IME Ajons d'or </t>
  </si>
  <si>
    <t xml:space="preserve">MONTFORT SUR MEU </t>
  </si>
  <si>
    <t>BRUZ</t>
  </si>
  <si>
    <t xml:space="preserve">IME l'Espoir </t>
  </si>
  <si>
    <t>ST MALO</t>
  </si>
  <si>
    <t>VITRE</t>
  </si>
  <si>
    <t>CMPP Gaston Chaissac</t>
  </si>
  <si>
    <t xml:space="preserve">BAPU </t>
  </si>
  <si>
    <t>221_BAPU</t>
  </si>
  <si>
    <t>CMPP des Gayeulles</t>
  </si>
  <si>
    <t xml:space="preserve">Institut Paul Cézanne </t>
  </si>
  <si>
    <t>FOUGERES</t>
  </si>
  <si>
    <t xml:space="preserve">CPFS </t>
  </si>
  <si>
    <t>RENNES</t>
  </si>
  <si>
    <t>238_CAFS</t>
  </si>
  <si>
    <t xml:space="preserve">DITEP du Bas Landry </t>
  </si>
  <si>
    <t xml:space="preserve">CMPP Grisons </t>
  </si>
  <si>
    <t>CMPP du pays malouin</t>
  </si>
  <si>
    <t>CMPP APE2A</t>
  </si>
  <si>
    <t xml:space="preserve">CMPP Gacet </t>
  </si>
  <si>
    <t xml:space="preserve">DITEP les Rochers </t>
  </si>
  <si>
    <t>CHATEAUBOURG</t>
  </si>
  <si>
    <t>EEAP de Paron</t>
  </si>
  <si>
    <t>DITEP Tomkiewicz</t>
  </si>
  <si>
    <t xml:space="preserve">BETTON </t>
  </si>
  <si>
    <t xml:space="preserve">IME les Hautes Roches </t>
  </si>
  <si>
    <t xml:space="preserve">ST MALO </t>
  </si>
  <si>
    <t xml:space="preserve">CMPP Bel Air </t>
  </si>
  <si>
    <t>ESAT du Douet</t>
  </si>
  <si>
    <t>ST SAUVEUR DES LANDES</t>
  </si>
  <si>
    <t>Institut Kerveiza</t>
  </si>
  <si>
    <t xml:space="preserve">CMPP Strasbourg </t>
  </si>
  <si>
    <t xml:space="preserve">VITRE </t>
  </si>
  <si>
    <t>ESAT Les ateliers de la Mabilais</t>
  </si>
  <si>
    <t>NOYAL SUR VILAINE</t>
  </si>
  <si>
    <t>ESAT Armor dont Dinard</t>
  </si>
  <si>
    <t>ESAT Les ateliers de l'Espoir</t>
  </si>
  <si>
    <t>CESSON SEVIGNE</t>
  </si>
  <si>
    <t xml:space="preserve">SSIAD de GUICHEN </t>
  </si>
  <si>
    <t xml:space="preserve">GUICHEN </t>
  </si>
  <si>
    <t>CAMSP Pitt Ocha</t>
  </si>
  <si>
    <t>ESAT de Sévigné</t>
  </si>
  <si>
    <t>IME Hallouvry (H)</t>
  </si>
  <si>
    <t xml:space="preserve">CHANTEPIE </t>
  </si>
  <si>
    <t>CAMSP du pays malouin</t>
  </si>
  <si>
    <t>VERN SUR SEICHE</t>
  </si>
  <si>
    <t xml:space="preserve">IME les Enfants aux Pays </t>
  </si>
  <si>
    <t>POLIGNE</t>
  </si>
  <si>
    <t xml:space="preserve">CAMSP Farandole </t>
  </si>
  <si>
    <t>CAMSP Longs Champs</t>
  </si>
  <si>
    <t>ESAT Belle lande</t>
  </si>
  <si>
    <t>DOL DE BRETAGNE</t>
  </si>
  <si>
    <t xml:space="preserve">SPASAD de DINARD </t>
  </si>
  <si>
    <t xml:space="preserve">DINARD </t>
  </si>
  <si>
    <t>ESAT Notre avenir</t>
  </si>
  <si>
    <t xml:space="preserve">BAIN DE BRETAGNE </t>
  </si>
  <si>
    <t>ESAT Domaine de la Simonière</t>
  </si>
  <si>
    <t>SPASAD de MORDELLES</t>
  </si>
  <si>
    <t>MORDELLES</t>
  </si>
  <si>
    <t xml:space="preserve">SSIAD de FOUGERES </t>
  </si>
  <si>
    <t xml:space="preserve">FOUGERES </t>
  </si>
  <si>
    <t>ESAT Le Pommeret</t>
  </si>
  <si>
    <t>BREAL SOUS MONTFORT</t>
  </si>
  <si>
    <t xml:space="preserve">SESSAD Gacet </t>
  </si>
  <si>
    <t>SSIAD MFIV de RENNES</t>
  </si>
  <si>
    <t>SSIAD d'ANTRAIN</t>
  </si>
  <si>
    <t>ANTRAIN</t>
  </si>
  <si>
    <t xml:space="preserve">SPASAD de CHARTRES DE BRETAGNE </t>
  </si>
  <si>
    <t xml:space="preserve">CHARTRES DE BRETAGNE </t>
  </si>
  <si>
    <t xml:space="preserve">SESSAD APF </t>
  </si>
  <si>
    <t xml:space="preserve">SPASAD de REDON </t>
  </si>
  <si>
    <t>Centre Angèle Vannier</t>
  </si>
  <si>
    <t xml:space="preserve">FAM la vaunoise </t>
  </si>
  <si>
    <t>L'HERMITAGE</t>
  </si>
  <si>
    <t>ESAT Le Domaine</t>
  </si>
  <si>
    <t>CHATEAUNEUF</t>
  </si>
  <si>
    <t>SSIAD de PLELAN LE GRAND</t>
  </si>
  <si>
    <t>PLELAN LE GRAND</t>
  </si>
  <si>
    <t xml:space="preserve">MAS Gaifleury </t>
  </si>
  <si>
    <t xml:space="preserve">ST GEORGES DE REINTEIMBAULT </t>
  </si>
  <si>
    <t xml:space="preserve">SSIAD de MONTGERMONT </t>
  </si>
  <si>
    <t xml:space="preserve">MONTGERMONT </t>
  </si>
  <si>
    <t>ESAT La Corbinais</t>
  </si>
  <si>
    <t>ST JEAN SUR COUESNON</t>
  </si>
  <si>
    <t xml:space="preserve">SSIAD de MONTFORT SUR MEU </t>
  </si>
  <si>
    <t xml:space="preserve">CAMSP Kerveiza </t>
  </si>
  <si>
    <t xml:space="preserve">Centre Rééeducation La Vallée </t>
  </si>
  <si>
    <t>SSIAD de LIFFRE</t>
  </si>
  <si>
    <t>LIFFRE</t>
  </si>
  <si>
    <t xml:space="preserve">Centre de Préorientation La Vallée </t>
  </si>
  <si>
    <t xml:space="preserve">SESSAD Henri Matisse </t>
  </si>
  <si>
    <t xml:space="preserve">SSIAD de VITRE </t>
  </si>
  <si>
    <t xml:space="preserve">FAM l'orgerie </t>
  </si>
  <si>
    <t xml:space="preserve">VERN SUR SEICHE </t>
  </si>
  <si>
    <t xml:space="preserve">FAM Guillaume d'Achon </t>
  </si>
  <si>
    <t xml:space="preserve">FAM les Courtils </t>
  </si>
  <si>
    <t xml:space="preserve">LA BOUEXIERE </t>
  </si>
  <si>
    <t>EAM Résidence de la Lande</t>
  </si>
  <si>
    <t>BETTON</t>
  </si>
  <si>
    <t>FAM le Vallon</t>
  </si>
  <si>
    <t xml:space="preserve">FAM la Poterie </t>
  </si>
  <si>
    <t>ESAT Les Maffrais</t>
  </si>
  <si>
    <t>THORIGNE FOUILLARD</t>
  </si>
  <si>
    <t xml:space="preserve">FAM le Marais </t>
  </si>
  <si>
    <t>IEM APF</t>
  </si>
  <si>
    <t>CHARTRES DE BRETAGNE</t>
  </si>
  <si>
    <t>FAM St Joseph</t>
  </si>
  <si>
    <t>IME la Passagère (poly)</t>
  </si>
  <si>
    <t>SAAAIS du centre Angèle Vannier</t>
  </si>
  <si>
    <t xml:space="preserve">SSEFIS Paul Cézanne </t>
  </si>
  <si>
    <t xml:space="preserve">SSEFIS Kerveiza </t>
  </si>
  <si>
    <t>FAM Goanag</t>
  </si>
  <si>
    <t xml:space="preserve">ST MEEN LE GRAND </t>
  </si>
  <si>
    <t xml:space="preserve">SSIAD de LA GUERCHE DE BGNE </t>
  </si>
  <si>
    <t xml:space="preserve">LA GUERCHE DE BGNE </t>
  </si>
  <si>
    <t xml:space="preserve">FAM Résidence Robinson </t>
  </si>
  <si>
    <t>DITEP les Rivières</t>
  </si>
  <si>
    <t>COMBOURG</t>
  </si>
  <si>
    <t>SESSAD GRAFIC Bretagne</t>
  </si>
  <si>
    <t>SSIAD de Dol de Bretagne</t>
  </si>
  <si>
    <t xml:space="preserve">UEROS La Vallée </t>
  </si>
  <si>
    <t>ESAT Les ateliers de la Seiche</t>
  </si>
  <si>
    <t xml:space="preserve">NOYAL CHATILLON </t>
  </si>
  <si>
    <t xml:space="preserve">FAM les glycines </t>
  </si>
  <si>
    <t>PIPRIAC</t>
  </si>
  <si>
    <t>DITEP Hallouvry (P1)</t>
  </si>
  <si>
    <t>FAM APF</t>
  </si>
  <si>
    <t>NOYAL/CHATILLON SUR SEICHE</t>
  </si>
  <si>
    <t>ST JACQUES DE LA LANDE</t>
  </si>
  <si>
    <t xml:space="preserve">MAS le placis vert </t>
  </si>
  <si>
    <t xml:space="preserve">THORIGNE FOUILLARD </t>
  </si>
  <si>
    <t>ESAT L'olivier</t>
  </si>
  <si>
    <t xml:space="preserve">EEAPH Rey Leroux </t>
  </si>
  <si>
    <t>LA BOUEXIERE</t>
  </si>
  <si>
    <t>IEM Rey Leroux</t>
  </si>
  <si>
    <t>SESSAD Mille sabords</t>
  </si>
  <si>
    <t>IME Préfaas</t>
  </si>
  <si>
    <t xml:space="preserve">ST GREGOIRE </t>
  </si>
  <si>
    <t>SAMSAH de BETTON</t>
  </si>
  <si>
    <t>Hébergement temporaire le Patis Fraux</t>
  </si>
  <si>
    <t>SAT hors les murs La Vallée</t>
  </si>
  <si>
    <t>FAM résidence le Mascaret</t>
  </si>
  <si>
    <t>CHERRUEIX</t>
  </si>
  <si>
    <t>SESSAD Geist Trisomie 35</t>
  </si>
  <si>
    <t>MAS Résidence du bois de la Sillandais</t>
  </si>
  <si>
    <t xml:space="preserve">CHAVAGNE </t>
  </si>
  <si>
    <t>ESAT de Lécousse</t>
  </si>
  <si>
    <t>Accueil temporaire TUBA (IME)</t>
  </si>
  <si>
    <t>Accueil temporaire TUBA (FAM)</t>
  </si>
  <si>
    <t>FAM Jacques Michelez</t>
  </si>
  <si>
    <t>ST SULPICE DES LANDES</t>
  </si>
  <si>
    <t>FAM le tertre</t>
  </si>
  <si>
    <t>CAMSP du CHU</t>
  </si>
  <si>
    <t>SPASAD d'ACIGNE</t>
  </si>
  <si>
    <t>ACIGNE</t>
  </si>
  <si>
    <t>MAS Les petites pierres</t>
  </si>
  <si>
    <t>ST PIERRE DE PLESGUEN</t>
  </si>
  <si>
    <t>IME de Paron (Autistes)</t>
  </si>
  <si>
    <t>IME les trois mâts</t>
  </si>
  <si>
    <t>SAMSAH Espoir 35</t>
  </si>
  <si>
    <t>SAMSAH Amisep</t>
  </si>
  <si>
    <t>ESAT Jean Janvier</t>
  </si>
  <si>
    <t>CRP Le Patis Fraux</t>
  </si>
  <si>
    <t>SESSAD A Denn Askell</t>
  </si>
  <si>
    <t xml:space="preserve">LORIENT </t>
  </si>
  <si>
    <t>ESAT St Georges</t>
  </si>
  <si>
    <t>CRACH</t>
  </si>
  <si>
    <t xml:space="preserve">IME la Bousselaie </t>
  </si>
  <si>
    <t xml:space="preserve">RIEUX </t>
  </si>
  <si>
    <t xml:space="preserve">DITEP le Quengo </t>
  </si>
  <si>
    <t>LOCMINE</t>
  </si>
  <si>
    <t xml:space="preserve">Centre Gabriel Deshayes </t>
  </si>
  <si>
    <t>AURAY</t>
  </si>
  <si>
    <t>ESAT du Pigeon blanc</t>
  </si>
  <si>
    <t xml:space="preserve">PONTIVY </t>
  </si>
  <si>
    <t>CMPP de Lorient</t>
  </si>
  <si>
    <t xml:space="preserve">CMPP St Yvi </t>
  </si>
  <si>
    <t>PONTIVY</t>
  </si>
  <si>
    <t>CMPP de Vannes</t>
  </si>
  <si>
    <t xml:space="preserve">VANNES </t>
  </si>
  <si>
    <t>Centre Kervihan</t>
  </si>
  <si>
    <t>BREHAN LOUDEAC</t>
  </si>
  <si>
    <t xml:space="preserve">IME Bois de Liza </t>
  </si>
  <si>
    <t>SENE</t>
  </si>
  <si>
    <t xml:space="preserve">IME Kerdiret </t>
  </si>
  <si>
    <t xml:space="preserve">PLOEMEUR </t>
  </si>
  <si>
    <t xml:space="preserve">IME les Bruyères </t>
  </si>
  <si>
    <t>PLOERMEL</t>
  </si>
  <si>
    <t>ARZON</t>
  </si>
  <si>
    <t xml:space="preserve">IME Louis le Moënic </t>
  </si>
  <si>
    <t xml:space="preserve">INGUINIEL </t>
  </si>
  <si>
    <t xml:space="preserve">IEA le Bondon </t>
  </si>
  <si>
    <t>ST AVE</t>
  </si>
  <si>
    <t xml:space="preserve">MAS de Kerblaye </t>
  </si>
  <si>
    <t>SARZEAU</t>
  </si>
  <si>
    <t xml:space="preserve">IME de Tréleau </t>
  </si>
  <si>
    <t xml:space="preserve">IME Ange Guépin </t>
  </si>
  <si>
    <t xml:space="preserve">IME du Pont Coët </t>
  </si>
  <si>
    <t xml:space="preserve">GRANDCHAMP </t>
  </si>
  <si>
    <t>MAS Foyer soleil</t>
  </si>
  <si>
    <t xml:space="preserve">SSIAD de MALESTROIT </t>
  </si>
  <si>
    <t xml:space="preserve">MALESTROIT </t>
  </si>
  <si>
    <t>SESSAD Kerdiret</t>
  </si>
  <si>
    <t>SESSAD des Venettes (Autistes)</t>
  </si>
  <si>
    <t>VANNES</t>
  </si>
  <si>
    <t>IEM Ar Men</t>
  </si>
  <si>
    <t>PLOEMEUR</t>
  </si>
  <si>
    <t>SESSAD du Scorff</t>
  </si>
  <si>
    <t xml:space="preserve">LANESTER </t>
  </si>
  <si>
    <t>FAM Foyer soleil</t>
  </si>
  <si>
    <t xml:space="preserve">SSIAD de SERENT </t>
  </si>
  <si>
    <t xml:space="preserve">SERENT </t>
  </si>
  <si>
    <t>ESAT Les menhirs</t>
  </si>
  <si>
    <t>LA GACILLY</t>
  </si>
  <si>
    <t>ESAT Adéquat</t>
  </si>
  <si>
    <t>GRANDCHAMP</t>
  </si>
  <si>
    <t>ESAT de Guidel</t>
  </si>
  <si>
    <t>GUIDEL</t>
  </si>
  <si>
    <t>ESAT Les bruyères</t>
  </si>
  <si>
    <t>PLUMELEC</t>
  </si>
  <si>
    <t>ESAT Les ateliers du Prat</t>
  </si>
  <si>
    <t>ESAT Alter Ego</t>
  </si>
  <si>
    <t>HENNEBONT</t>
  </si>
  <si>
    <t>ESAT Le bois Jumel</t>
  </si>
  <si>
    <t>CARENTOIR</t>
  </si>
  <si>
    <t>ESAT Le phare</t>
  </si>
  <si>
    <t>LE ROC ST ANDRE</t>
  </si>
  <si>
    <t xml:space="preserve">SSIAD de PLOEMEUR </t>
  </si>
  <si>
    <t>SESSAD Trisomie 21</t>
  </si>
  <si>
    <t xml:space="preserve">SPASAD de LANESTER </t>
  </si>
  <si>
    <t>SSIAD de BELLE ILE EN MER</t>
  </si>
  <si>
    <t>BELLE ILE EN MER</t>
  </si>
  <si>
    <t>ESAT de l'APAJH</t>
  </si>
  <si>
    <t>LARMOR PLAGE</t>
  </si>
  <si>
    <t>ESAT Les ateliers Alréens</t>
  </si>
  <si>
    <t>ESAT St Yves</t>
  </si>
  <si>
    <t>PLOURAY</t>
  </si>
  <si>
    <t>ESAT de la Chartreuse</t>
  </si>
  <si>
    <t>BRECH</t>
  </si>
  <si>
    <t>MAS Henvel</t>
  </si>
  <si>
    <t>SSIAD de CLEGUEREC</t>
  </si>
  <si>
    <t>CLEGUEREC</t>
  </si>
  <si>
    <t>FAM le Liorzig</t>
  </si>
  <si>
    <t xml:space="preserve">PLUNERET </t>
  </si>
  <si>
    <t xml:space="preserve">MAS les Bruyères </t>
  </si>
  <si>
    <t xml:space="preserve">GUEMENE SUR SCORFF </t>
  </si>
  <si>
    <t>ESAT Les Hardys-Behelec</t>
  </si>
  <si>
    <t>ST MARCEL</t>
  </si>
  <si>
    <t>ESAT La vieille rivière</t>
  </si>
  <si>
    <t>CAMSP Audi Camps</t>
  </si>
  <si>
    <t>SSIAD de ALLAIRE et MALANSAC</t>
  </si>
  <si>
    <t>ALLAIRE et MALANSAC</t>
  </si>
  <si>
    <t>FAM de Kersioul</t>
  </si>
  <si>
    <t>BREHAN</t>
  </si>
  <si>
    <t>FAM de Belle ile</t>
  </si>
  <si>
    <t>LE PALAIS</t>
  </si>
  <si>
    <t>ESAT Agromarais</t>
  </si>
  <si>
    <t xml:space="preserve">ST JACUT LES PINS </t>
  </si>
  <si>
    <t>SESSAD du Blavet</t>
  </si>
  <si>
    <t xml:space="preserve">FAM les Lavandières </t>
  </si>
  <si>
    <t xml:space="preserve">HENNEBONT </t>
  </si>
  <si>
    <t>SSIAD de NIVILLAC</t>
  </si>
  <si>
    <t>NIVILLAC</t>
  </si>
  <si>
    <t xml:space="preserve">SSIAD de LE FAOUET </t>
  </si>
  <si>
    <t xml:space="preserve">LE FAOUET </t>
  </si>
  <si>
    <t>SSEFIS Gabriel Deshayes</t>
  </si>
  <si>
    <t>SSIAD ADMR des 3 vallées</t>
  </si>
  <si>
    <t>PONT SCORFF</t>
  </si>
  <si>
    <t>SSIAD de MUZILLAC</t>
  </si>
  <si>
    <t>MUZILLAC</t>
  </si>
  <si>
    <t>SSJDV Gabriel Deshayes</t>
  </si>
  <si>
    <t xml:space="preserve">SSIAD de QUESTEMBERT </t>
  </si>
  <si>
    <t xml:space="preserve">QUESTEMBERT </t>
  </si>
  <si>
    <t>SSIAD de GOURIN</t>
  </si>
  <si>
    <t>GOURIN</t>
  </si>
  <si>
    <t xml:space="preserve">CAMSP Eclore </t>
  </si>
  <si>
    <t xml:space="preserve">SSIAD de CARENTOIR </t>
  </si>
  <si>
    <t xml:space="preserve">CARENTOIR </t>
  </si>
  <si>
    <t>FAM de Kerdonis</t>
  </si>
  <si>
    <t>ESAT de l'Armor à l'Argoat</t>
  </si>
  <si>
    <t>CAUDAN</t>
  </si>
  <si>
    <t xml:space="preserve">FAM Kéruhel </t>
  </si>
  <si>
    <t>MONTERBLANC</t>
  </si>
  <si>
    <t>SSIAD de GRANDCHAMP</t>
  </si>
  <si>
    <t>SESSAD du Gite</t>
  </si>
  <si>
    <t>UEROS de PLOEMEUR</t>
  </si>
  <si>
    <t>FAM les fontaines</t>
  </si>
  <si>
    <t xml:space="preserve">LOCQUELTAS </t>
  </si>
  <si>
    <t>FAM Ty Balafenn</t>
  </si>
  <si>
    <t xml:space="preserve">BADEN </t>
  </si>
  <si>
    <t>CAMSP le coin du soleil</t>
  </si>
  <si>
    <t>SESSAD APF</t>
  </si>
  <si>
    <t>DITEP de Quéven</t>
  </si>
  <si>
    <t>QUEVEN</t>
  </si>
  <si>
    <t xml:space="preserve">DITEP la Bousselaie </t>
  </si>
  <si>
    <t>RIEUX</t>
  </si>
  <si>
    <t>SAMSAH de LORIENT</t>
  </si>
  <si>
    <t>FAM le Florilège</t>
  </si>
  <si>
    <t>FEREL</t>
  </si>
  <si>
    <t>IME du Pont Coët (poly)</t>
  </si>
  <si>
    <t>CAMSP de PONTIVY</t>
  </si>
  <si>
    <t>SAMSAH APAHCOM</t>
  </si>
  <si>
    <t>SESSAD Bleu cerise</t>
  </si>
  <si>
    <t>SESSAD de Tréleau</t>
  </si>
  <si>
    <t>BAUD</t>
  </si>
  <si>
    <t>Demande</t>
  </si>
  <si>
    <r>
      <t xml:space="preserve">Critères d'éligibilité : </t>
    </r>
    <r>
      <rPr>
        <sz val="9"/>
        <color indexed="8"/>
        <rFont val="Arial"/>
        <family val="2"/>
      </rPr>
      <t xml:space="preserve">
- accompagnement de personnes nécessitant des soins spécifiques liés à une maladie chronique engendrant des surcoûts liés à la consommation de molécules onéreuses.
</t>
    </r>
  </si>
  <si>
    <t>Molécules onéreuses</t>
  </si>
  <si>
    <r>
      <rPr>
        <b/>
        <sz val="9"/>
        <color indexed="8"/>
        <rFont val="Arial"/>
        <family val="2"/>
      </rPr>
      <t xml:space="preserve">ATTENTION : 
</t>
    </r>
    <r>
      <rPr>
        <sz val="9"/>
        <color indexed="8"/>
        <rFont val="Arial"/>
        <family val="2"/>
      </rPr>
      <t xml:space="preserve">
- Documents à transmettre : pour les moyens sollicités au titre des molécules onéreuses, un détail devra être présenté (courrier....)
- Les demandes peuvent si nécessaire intégrer une projection du besoin jusqu'à la fin de l'année
                 </t>
    </r>
  </si>
  <si>
    <r>
      <t xml:space="preserve">Modalités de financement :
</t>
    </r>
    <r>
      <rPr>
        <sz val="9"/>
        <color indexed="8"/>
        <rFont val="Arial"/>
        <family val="2"/>
      </rPr>
      <t>- Prise en charge des surcoûts liés à des molécules onéreuses</t>
    </r>
    <r>
      <rPr>
        <b/>
        <u/>
        <sz val="9"/>
        <color indexed="8"/>
        <rFont val="Arial"/>
        <family val="2"/>
      </rPr>
      <t xml:space="preserve">
</t>
    </r>
  </si>
  <si>
    <r>
      <rPr>
        <b/>
        <u/>
        <sz val="9"/>
        <color indexed="8"/>
        <rFont val="Arial"/>
        <family val="2"/>
      </rPr>
      <t>Objectif de l'Action :</t>
    </r>
    <r>
      <rPr>
        <sz val="9"/>
        <color indexed="8"/>
        <rFont val="Arial"/>
        <family val="2"/>
      </rPr>
      <t xml:space="preserve"> 
Assurer la continuité de l’accompagnement médico-social de personnes en situation de handicap dont la prise en charge médicamenteuse est onéreuse
</t>
    </r>
  </si>
  <si>
    <t>CAMSP DINAN</t>
  </si>
  <si>
    <t>SSIAD de Carhaix Plouguer</t>
  </si>
  <si>
    <t xml:space="preserve">EAM Menez Roual </t>
  </si>
  <si>
    <t>SSEFIS ANVOL</t>
  </si>
  <si>
    <t xml:space="preserve">EAM Ker Arthur </t>
  </si>
  <si>
    <t>SEES ANVOL</t>
  </si>
  <si>
    <t>CAMSP ANVOL</t>
  </si>
  <si>
    <t>Centre Interrégional pour l'autisme CRA</t>
  </si>
  <si>
    <t>DIME Pays de Vilaine</t>
  </si>
  <si>
    <t>DIME de ST MALO</t>
  </si>
  <si>
    <t>DIME de VITRE</t>
  </si>
  <si>
    <t>IME Espace DIBAOT</t>
  </si>
  <si>
    <t>EAM Résidence de l'Abbye</t>
  </si>
  <si>
    <t>Equipe mobile d'intervention autisme (PCPE)</t>
  </si>
  <si>
    <t>SAMSAH BILLIERS</t>
  </si>
  <si>
    <t>BILLIERS</t>
  </si>
  <si>
    <t>448_EAM</t>
  </si>
  <si>
    <t>CONDITIONS DE TRAVAIL ET QVT</t>
  </si>
  <si>
    <r>
      <rPr>
        <b/>
        <u/>
        <sz val="9"/>
        <color indexed="8"/>
        <rFont val="Arial"/>
        <family val="2"/>
      </rPr>
      <t>Objectif de l'Action :</t>
    </r>
    <r>
      <rPr>
        <sz val="9"/>
        <color indexed="8"/>
        <rFont val="Arial"/>
        <family val="2"/>
      </rPr>
      <t xml:space="preserve"> 
Accompagner les établissements sur la prévention des risques professionnels, l'amélioration des conditions de travail et la Qualité de vie au Travail (QVT): actions de formation au titre de la prévention des TMS et des RPS, séances d'analyse de la pratique et actions visant à la montée en compétance et à l'accompagnement des équipes sur les démarches QVT (formation et:ou appui prestataires)
</t>
    </r>
  </si>
  <si>
    <r>
      <rPr>
        <b/>
        <sz val="9"/>
        <color indexed="8"/>
        <rFont val="Arial"/>
        <family val="2"/>
      </rPr>
      <t xml:space="preserve">ATTENTION : 
</t>
    </r>
    <r>
      <rPr>
        <sz val="9"/>
        <color indexed="8"/>
        <rFont val="Arial"/>
        <family val="2"/>
      </rPr>
      <t xml:space="preserve">
- Documents à transmettre : 
                - devis des formations (RPS, TMS, QVT), des séances d'analyse de la pratique et d'un prestataire dans le cadre de l'accompagnement dans une démarche QVT 
Les demandes d'aide à l'investissement ne sont pas concernées par ce recensement             </t>
    </r>
  </si>
  <si>
    <t>Prise en charge ARS sollicitée</t>
  </si>
  <si>
    <t xml:space="preserve">Détail de la formation/ analyse de la pratique, accompagnement pour mise en place d'une démarche QVT) </t>
  </si>
  <si>
    <t xml:space="preserve">SPASAD Le Connetable </t>
  </si>
  <si>
    <t>SAMSAH TSA 22</t>
  </si>
  <si>
    <t>SAMSAH Psy</t>
  </si>
  <si>
    <t>SSIAD du Haut Pays Bigouden</t>
  </si>
  <si>
    <t xml:space="preserve">EAM Jean Couloigner </t>
  </si>
  <si>
    <t>EAM les Océanides</t>
  </si>
  <si>
    <t>EAM de LESNEVEN</t>
  </si>
  <si>
    <t>EAM de Kérozal</t>
  </si>
  <si>
    <t>EAM Henri Laborit</t>
  </si>
  <si>
    <t>EAM le hameau de l'Estran</t>
  </si>
  <si>
    <t xml:space="preserve">IME AT LE PETIT CHENE </t>
  </si>
  <si>
    <t>ESAT UTOPI CESSON SEVIGNE</t>
  </si>
  <si>
    <t>ESAT UTOPI ST JACQUES</t>
  </si>
  <si>
    <t>La Maison Bleue</t>
  </si>
  <si>
    <t>ESAT Hovia</t>
  </si>
  <si>
    <t>IME Hovia</t>
  </si>
  <si>
    <t>ESPO (Centre de préorientation) de LORIENT</t>
  </si>
  <si>
    <t>SAMSAH Hovia</t>
  </si>
  <si>
    <t>SESSAD Hovia</t>
  </si>
  <si>
    <t>DITEP de Quéven (Equipe mobile)</t>
  </si>
  <si>
    <t>St Brieuc</t>
  </si>
  <si>
    <t>PLOZEVEET</t>
  </si>
  <si>
    <t>ST EVARZEC</t>
  </si>
  <si>
    <t>370_Etablissement expérimental pour personnes handicapées</t>
  </si>
  <si>
    <t>198_ESPO_CPO</t>
  </si>
  <si>
    <t>Date limite de dépôt de votre demande :  jeudi 15 SEPTEMBRE 2023</t>
  </si>
  <si>
    <t>DEMANDE DE CREDITS NON RECONDUCTIBLES (CNR) 2023</t>
  </si>
  <si>
    <t>SAMSAH du Patis Fraux</t>
  </si>
  <si>
    <t>VERN SUR SECHE</t>
  </si>
  <si>
    <t>Privé à but non lucratif</t>
  </si>
  <si>
    <r>
      <rPr>
        <b/>
        <u/>
        <sz val="9"/>
        <rFont val="Arial"/>
        <family val="2"/>
      </rPr>
      <t xml:space="preserve">Modalités de financement </t>
    </r>
    <r>
      <rPr>
        <b/>
        <sz val="9"/>
        <rFont val="Arial"/>
        <family val="2"/>
      </rPr>
      <t xml:space="preserve">: 
</t>
    </r>
    <r>
      <rPr>
        <sz val="9"/>
        <rFont val="Arial"/>
        <family val="2"/>
      </rPr>
      <t>- Pourra être financé le reste à charge pour l'employeur  déduction faite de l'ensemble des aides pouvant être mobilisées
- Financement selon l'enveloppe disponible et au prorata des besoins régionaux remontés</t>
    </r>
    <r>
      <rPr>
        <b/>
        <u/>
        <sz val="9"/>
        <rFont val="Arial"/>
        <family val="2"/>
      </rPr>
      <t xml:space="preserve">
</t>
    </r>
  </si>
  <si>
    <t xml:space="preserve">Nature de la formation </t>
  </si>
  <si>
    <t>Organisme de formation</t>
  </si>
  <si>
    <t>Nom &amp; Prénom</t>
  </si>
  <si>
    <t>Durée (préciser en jours ou mois)</t>
  </si>
  <si>
    <t>Date prévisionnelle du début de formation</t>
  </si>
  <si>
    <t>Ventilation des coûts</t>
  </si>
  <si>
    <t>Surcoût dont 
la prise en charge est sollicitée</t>
  </si>
  <si>
    <t>Pédagogique</t>
  </si>
  <si>
    <t>Remplacement / salaire apprentissage</t>
  </si>
  <si>
    <t>Déplacement</t>
  </si>
  <si>
    <t>Autres financeurs*</t>
  </si>
  <si>
    <t>ASH vers AS</t>
  </si>
  <si>
    <t>ASH vers AMP</t>
  </si>
  <si>
    <t>VAE AS</t>
  </si>
  <si>
    <t>VAE AMP</t>
  </si>
  <si>
    <t>Contrat d'apprentissage AS/AMP</t>
  </si>
  <si>
    <r>
      <rPr>
        <b/>
        <u/>
        <sz val="9"/>
        <rFont val="Arial"/>
        <family val="2"/>
      </rPr>
      <t>Critères d'éligibilité :</t>
    </r>
    <r>
      <rPr>
        <sz val="9"/>
        <rFont val="Arial"/>
        <family val="2"/>
      </rPr>
      <t xml:space="preserve">
- Seront accompagnés prioritairement les établissemens qui n'ont pas été soutenus récemment sur ce type d'actions 
- actions détaillées
- seront refusées, les demandes de massage et la prise en charge investissement/ matériel/ logiciel....</t>
    </r>
    <r>
      <rPr>
        <sz val="9"/>
        <color indexed="8"/>
        <rFont val="Arial"/>
        <family val="2"/>
      </rPr>
      <t xml:space="preserve">
</t>
    </r>
  </si>
  <si>
    <r>
      <t>Modalités de financement :</t>
    </r>
    <r>
      <rPr>
        <sz val="9"/>
        <color indexed="8"/>
        <rFont val="Arial"/>
        <family val="2"/>
      </rPr>
      <t xml:space="preserve">
</t>
    </r>
    <r>
      <rPr>
        <sz val="9"/>
        <rFont val="Arial"/>
        <family val="2"/>
      </rPr>
      <t xml:space="preserve">Le montant sollicité ne peut être supérieur à 50% du coût total
- Financement selon l'enveloppe disponible et au prorata des besoins régionaux remontés
- Financement maximum de  8000€;
</t>
    </r>
    <r>
      <rPr>
        <b/>
        <u/>
        <sz val="9"/>
        <color indexed="8"/>
        <rFont val="Arial"/>
        <family val="2"/>
      </rPr>
      <t xml:space="preserve">
</t>
    </r>
  </si>
  <si>
    <t>QVT</t>
  </si>
  <si>
    <t>Formation QVT : prévention TMS et RPS</t>
  </si>
  <si>
    <t>Formation QVT : exclusivement QVT</t>
  </si>
  <si>
    <t>Formation QVT : autres</t>
  </si>
  <si>
    <t>Organisation du travail : autres</t>
  </si>
  <si>
    <t>Organisation du travail : expérimentations / innovation / ACIA</t>
  </si>
  <si>
    <t>Communication / valorisation QVT (séminaire, Webinaire)</t>
  </si>
  <si>
    <r>
      <rPr>
        <b/>
        <sz val="9"/>
        <color indexed="8"/>
        <rFont val="Arial"/>
        <family val="2"/>
      </rPr>
      <t>ATTENTION : 
Pour les charges</t>
    </r>
    <r>
      <rPr>
        <sz val="9"/>
        <color indexed="8"/>
        <rFont val="Arial"/>
        <family val="2"/>
      </rPr>
      <t xml:space="preserve">, il s'agit d'indiquer le montant des rémunérations + charges sociales et fiscales </t>
    </r>
    <r>
      <rPr>
        <b/>
        <sz val="9"/>
        <color indexed="8"/>
        <rFont val="Arial"/>
        <family val="2"/>
      </rPr>
      <t xml:space="preserve">
Pour les produits : </t>
    </r>
    <r>
      <rPr>
        <sz val="9"/>
        <color indexed="8"/>
        <rFont val="Arial"/>
        <family val="2"/>
      </rPr>
      <t xml:space="preserve">Indemnités journalières : versées par l'AM en cas d'arrêt maladie, arrêt pour garde d'enfant..etc
Versements liés aux contrats de prévoyance : peuvent être souscrits pour couvrir les compléments de salaire en cas d'arrêts.
</t>
    </r>
  </si>
  <si>
    <t>Paiement d'heures 
supplémentaires</t>
  </si>
  <si>
    <t>CDD</t>
  </si>
  <si>
    <t xml:space="preserve">Autres </t>
  </si>
  <si>
    <t>Total</t>
  </si>
  <si>
    <t>Personnel IDE</t>
  </si>
  <si>
    <t>Personnel AS/AMP</t>
  </si>
  <si>
    <t>Personnel socio-éducatif</t>
  </si>
  <si>
    <t>Autres personnels paramédicaux</t>
  </si>
  <si>
    <t>RENFORT ESTIVAL</t>
  </si>
  <si>
    <r>
      <rPr>
        <b/>
        <u/>
        <sz val="9"/>
        <color indexed="8"/>
        <rFont val="Arial"/>
        <family val="2"/>
      </rPr>
      <t>Objectif de l'Action :</t>
    </r>
    <r>
      <rPr>
        <sz val="9"/>
        <color indexed="8"/>
        <rFont val="Arial"/>
        <family val="2"/>
      </rPr>
      <t xml:space="preserve"> 
Pallier les éventuelles tensions en matière de ressources humaines (RH) dans les établissements et services médico-sociaux pendant la période estivale
</t>
    </r>
  </si>
  <si>
    <r>
      <t xml:space="preserve">Critères d'éligibilité :
</t>
    </r>
    <r>
      <rPr>
        <sz val="9"/>
        <color indexed="8"/>
        <rFont val="Arial"/>
        <family val="2"/>
      </rPr>
      <t>- sont à exclure toutes les demandes hors période estival</t>
    </r>
    <r>
      <rPr>
        <b/>
        <u/>
        <sz val="9"/>
        <color indexed="8"/>
        <rFont val="Arial"/>
        <family val="2"/>
      </rPr>
      <t xml:space="preserve">
</t>
    </r>
    <r>
      <rPr>
        <sz val="9"/>
        <color indexed="8"/>
        <rFont val="Arial"/>
        <family val="2"/>
      </rPr>
      <t xml:space="preserve">- les demandes seront traitées en lien avec la situation financière des ESMS notamment dans le cadre de l'examen des EPRD
</t>
    </r>
    <r>
      <rPr>
        <b/>
        <u/>
        <sz val="9"/>
        <color indexed="8"/>
        <rFont val="Arial"/>
        <family val="2"/>
      </rPr>
      <t xml:space="preserve">
</t>
    </r>
    <r>
      <rPr>
        <sz val="9"/>
        <color indexed="8"/>
        <rFont val="Arial"/>
        <family val="2"/>
      </rPr>
      <t xml:space="preserve">
</t>
    </r>
  </si>
  <si>
    <r>
      <t xml:space="preserve">Modalités de financement :
</t>
    </r>
    <r>
      <rPr>
        <sz val="9"/>
        <color indexed="8"/>
        <rFont val="Arial"/>
        <family val="2"/>
      </rPr>
      <t xml:space="preserve">
Il s'agit d'identifier les surcoûts réels liés à la nécessité de Pallier les éventuelles tensions en matière de ressources humaines. Sur le secteur PH sont concernés le personnel des ESMS PH financés intégralement par l'AM et partiellement par l'AM (personnels financés dans le cadre du forfait soins pour FAM et SAMSAH). </t>
    </r>
    <r>
      <rPr>
        <b/>
        <u/>
        <sz val="9"/>
        <color indexed="8"/>
        <rFont val="Arial"/>
        <family val="2"/>
      </rPr>
      <t xml:space="preserve">
</t>
    </r>
  </si>
  <si>
    <t>Formations qualifiantes et diplômantes / Contrats d'apprentissages</t>
  </si>
  <si>
    <r>
      <t xml:space="preserve">Objectifs de l'action : 
</t>
    </r>
    <r>
      <rPr>
        <sz val="9"/>
        <color indexed="8"/>
        <rFont val="Arial"/>
        <family val="2"/>
      </rPr>
      <t>-soutenir les établissements pour déployer le recours aux formations quanlifiantes/dilpômantes et à l'apprentissage sur les métiers en tension.En 2023, l'ARS a décidé de renforcer, en le ciblant davantage, son soutien à la politique de formation des aide-soignants</t>
    </r>
    <r>
      <rPr>
        <b/>
        <u/>
        <sz val="9"/>
        <color indexed="8"/>
        <rFont val="Arial"/>
        <family val="2"/>
      </rPr>
      <t xml:space="preserve">
</t>
    </r>
    <r>
      <rPr>
        <sz val="9"/>
        <color indexed="8"/>
        <rFont val="Arial"/>
        <family val="2"/>
      </rPr>
      <t>-soutenir la politique d'accompagnement des ressources humaines des ESMS
-contribuer à sécuriser les parcours de formation
-contribuer à améliorer la GPMC</t>
    </r>
  </si>
  <si>
    <t>Moniteur éducateur</t>
  </si>
  <si>
    <t>Accompagnant éducatif et social</t>
  </si>
  <si>
    <t>Educateur spécialisé</t>
  </si>
  <si>
    <r>
      <rPr>
        <b/>
        <u/>
        <sz val="9"/>
        <color indexed="8"/>
        <rFont val="Arial"/>
        <family val="2"/>
      </rPr>
      <t xml:space="preserve">ATTENTION :   
</t>
    </r>
    <r>
      <rPr>
        <sz val="9"/>
        <color indexed="8"/>
        <rFont val="Arial"/>
        <family val="2"/>
      </rPr>
      <t xml:space="preserve">Dans "Autres financeurs" (*), veuillez inscrire le montant de la participation des autres organismes (OPCO...),  venant en atténuation de votre demande de financement.
</t>
    </r>
    <r>
      <rPr>
        <b/>
        <sz val="9"/>
        <color indexed="8"/>
        <rFont val="Arial"/>
        <family val="2"/>
      </rPr>
      <t xml:space="preserve"> =&gt; Vous devrez fournir une pièce justificative des organismes concernés. A défaut, votre demande ne sera pas traitée.</t>
    </r>
    <r>
      <rPr>
        <sz val="9"/>
        <color indexed="8"/>
        <rFont val="Arial"/>
        <family val="2"/>
      </rPr>
      <t xml:space="preserve">
</t>
    </r>
    <r>
      <rPr>
        <b/>
        <u/>
        <sz val="9"/>
        <color indexed="8"/>
        <rFont val="Arial"/>
        <family val="2"/>
      </rPr>
      <t>Pièces à fournir obligatoirement:</t>
    </r>
    <r>
      <rPr>
        <sz val="9"/>
        <color indexed="8"/>
        <rFont val="Arial"/>
        <family val="2"/>
      </rPr>
      <t xml:space="preserve">
        - attestation de réussite au concours d'entrée
        - attestation d'inscription définitive à l'institut de formation,  
        - pièce justificative des organismes participants à la prise en charge de la formation,
   </t>
    </r>
    <r>
      <rPr>
        <b/>
        <sz val="9"/>
        <color indexed="8"/>
        <rFont val="Arial"/>
        <family val="2"/>
      </rPr>
      <t xml:space="preserve">    </t>
    </r>
    <r>
      <rPr>
        <sz val="9"/>
        <color indexed="8"/>
        <rFont val="Arial"/>
        <family val="2"/>
      </rPr>
      <t xml:space="preserve"> - contrat d'apprentissage signé
</t>
    </r>
  </si>
  <si>
    <t>Renfort période estival</t>
  </si>
  <si>
    <r>
      <rPr>
        <b/>
        <u/>
        <sz val="9"/>
        <color indexed="8"/>
        <rFont val="Arial"/>
        <family val="2"/>
      </rPr>
      <t xml:space="preserve">Critères d'éligibilité </t>
    </r>
    <r>
      <rPr>
        <b/>
        <sz val="9"/>
        <color indexed="8"/>
        <rFont val="Arial"/>
        <family val="2"/>
      </rPr>
      <t>:</t>
    </r>
    <r>
      <rPr>
        <sz val="9"/>
        <color indexed="8"/>
        <rFont val="Arial"/>
        <family val="2"/>
      </rPr>
      <t xml:space="preserve"> 
- Financement des formations promotionnelles d’ASH vers AS, AMP et AES pour des entrées effectives en formation en 2023
- Financement VAE et contrat d'apprentissage
- Intervention en complémentarité des OPCA/OPCO et aides complémentaires de l'etat
</t>
    </r>
    <r>
      <rPr>
        <b/>
        <u/>
        <sz val="9"/>
        <color indexed="8"/>
        <rFont val="Arial"/>
        <family val="2"/>
      </rP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</si>
</sst>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quot;_-;\-* #,##0.00\ &quot;€&quot;_-;_-* &quot;-&quot;??\ &quot;€&quot;_-;_-@_-"/>
    <numFmt numFmtId="164" formatCode="_-* #,##0.00\ [$€-40C]_-;\-* #,##0.00\ [$€-40C]_-;_-* &quot;-&quot;??\ [$€-40C]_-;_-@_-"/>
  </numFmts>
  <fonts count="59" x14ac:knownFonts="1">
    <font>
      <sz val="11"/>
      <color theme="1"/>
      <name val="Calibri"/>
      <family val="2"/>
      <scheme val="minor"/>
    </font>
    <font>
      <sz val="9"/>
      <color indexed="8"/>
      <name val="Arial"/>
      <family val="2"/>
    </font>
    <font>
      <b/>
      <sz val="9"/>
      <color indexed="8"/>
      <name val="Arial"/>
      <family val="2"/>
    </font>
    <font>
      <b/>
      <u/>
      <sz val="9"/>
      <color indexed="8"/>
      <name val="Arial"/>
      <family val="2"/>
    </font>
    <font>
      <sz val="9"/>
      <name val="Arial"/>
      <family val="2"/>
    </font>
    <font>
      <b/>
      <sz val="10"/>
      <color indexed="8"/>
      <name val="Arial"/>
      <family val="2"/>
    </font>
    <font>
      <b/>
      <u/>
      <sz val="9"/>
      <name val="Arial"/>
      <family val="2"/>
    </font>
    <font>
      <b/>
      <sz val="9"/>
      <name val="Arial"/>
      <family val="2"/>
    </font>
    <font>
      <sz val="8"/>
      <name val="Arial"/>
      <family val="2"/>
    </font>
    <font>
      <b/>
      <sz val="8"/>
      <name val="Arial"/>
      <family val="2"/>
    </font>
    <font>
      <b/>
      <sz val="10"/>
      <name val="Arial"/>
      <family val="2"/>
    </font>
    <font>
      <sz val="10"/>
      <name val="Arial"/>
      <family val="2"/>
    </font>
    <font>
      <sz val="10"/>
      <name val="Arial"/>
      <family val="2"/>
    </font>
    <font>
      <b/>
      <sz val="12"/>
      <color indexed="56"/>
      <name val="Arial"/>
      <family val="2"/>
    </font>
    <font>
      <sz val="10"/>
      <name val="MS Sans Serif"/>
      <family val="2"/>
    </font>
    <font>
      <sz val="11"/>
      <color theme="1"/>
      <name val="Calibri"/>
      <family val="2"/>
      <scheme val="minor"/>
    </font>
    <font>
      <sz val="11"/>
      <color theme="1"/>
      <name val="Arial"/>
      <family val="2"/>
    </font>
    <font>
      <u/>
      <sz val="11"/>
      <color theme="10"/>
      <name val="Calibri"/>
      <family val="2"/>
    </font>
    <font>
      <b/>
      <sz val="11"/>
      <color theme="1"/>
      <name val="Arial"/>
      <family val="2"/>
    </font>
    <font>
      <b/>
      <sz val="10"/>
      <color theme="1"/>
      <name val="Arial"/>
      <family val="2"/>
    </font>
    <font>
      <b/>
      <sz val="11"/>
      <color theme="1"/>
      <name val="Calibri"/>
      <family val="2"/>
      <scheme val="minor"/>
    </font>
    <font>
      <b/>
      <sz val="12"/>
      <color theme="1"/>
      <name val="Calibri"/>
      <family val="2"/>
      <scheme val="minor"/>
    </font>
    <font>
      <b/>
      <sz val="12"/>
      <color rgb="FFFF0000"/>
      <name val="Arial"/>
      <family val="2"/>
    </font>
    <font>
      <sz val="9"/>
      <color theme="1"/>
      <name val="Arial"/>
      <family val="2"/>
    </font>
    <font>
      <sz val="11"/>
      <color theme="6"/>
      <name val="Calibri"/>
      <family val="2"/>
      <scheme val="minor"/>
    </font>
    <font>
      <b/>
      <sz val="11"/>
      <color rgb="FF92D050"/>
      <name val="Arial"/>
      <family val="2"/>
    </font>
    <font>
      <sz val="11"/>
      <color rgb="FF00B050"/>
      <name val="Arial"/>
      <family val="2"/>
    </font>
    <font>
      <b/>
      <sz val="8"/>
      <color rgb="FF92D050"/>
      <name val="Arial"/>
      <family val="2"/>
    </font>
    <font>
      <b/>
      <sz val="12"/>
      <color theme="3"/>
      <name val="Arial"/>
      <family val="2"/>
    </font>
    <font>
      <b/>
      <sz val="9"/>
      <color rgb="FF92D050"/>
      <name val="Arial"/>
      <family val="2"/>
    </font>
    <font>
      <b/>
      <sz val="11"/>
      <color theme="4" tint="-0.249977111117893"/>
      <name val="Calibri"/>
      <family val="2"/>
      <scheme val="minor"/>
    </font>
    <font>
      <sz val="12"/>
      <color rgb="FF000000"/>
      <name val="Calibri"/>
      <family val="2"/>
      <scheme val="minor"/>
    </font>
    <font>
      <sz val="10"/>
      <color theme="1"/>
      <name val="Arial"/>
      <family val="2"/>
    </font>
    <font>
      <b/>
      <sz val="9"/>
      <color theme="1"/>
      <name val="Arial"/>
      <family val="2"/>
    </font>
    <font>
      <sz val="9"/>
      <color theme="1"/>
      <name val="Calibri"/>
      <family val="2"/>
      <scheme val="minor"/>
    </font>
    <font>
      <b/>
      <sz val="10"/>
      <color rgb="FF0070C0"/>
      <name val="Arial"/>
      <family val="2"/>
    </font>
    <font>
      <b/>
      <i/>
      <u/>
      <sz val="10"/>
      <color rgb="FFFF0000"/>
      <name val="Arial"/>
      <family val="2"/>
    </font>
    <font>
      <b/>
      <sz val="10"/>
      <color rgb="FFFF0000"/>
      <name val="Arial"/>
      <family val="2"/>
    </font>
    <font>
      <b/>
      <sz val="12"/>
      <color theme="4" tint="-0.249977111117893"/>
      <name val="Arial"/>
      <family val="2"/>
    </font>
    <font>
      <sz val="12"/>
      <color theme="1"/>
      <name val="Arial"/>
      <family val="2"/>
    </font>
    <font>
      <sz val="10"/>
      <color theme="1"/>
      <name val="Calibri"/>
      <family val="2"/>
      <scheme val="minor"/>
    </font>
    <font>
      <b/>
      <sz val="16"/>
      <color theme="3"/>
      <name val="Arial"/>
      <family val="2"/>
    </font>
    <font>
      <i/>
      <sz val="9"/>
      <color theme="1"/>
      <name val="Arial"/>
      <family val="2"/>
    </font>
    <font>
      <sz val="11"/>
      <color theme="0"/>
      <name val="Calibri"/>
      <family val="2"/>
      <scheme val="minor"/>
    </font>
    <font>
      <sz val="10"/>
      <color theme="3"/>
      <name val="Arial"/>
      <family val="2"/>
    </font>
    <font>
      <sz val="10"/>
      <color rgb="FF000000"/>
      <name val="Arial"/>
      <family val="2"/>
    </font>
    <font>
      <b/>
      <sz val="16"/>
      <color rgb="FFFF0000"/>
      <name val="Calibri"/>
      <family val="2"/>
      <scheme val="minor"/>
    </font>
    <font>
      <b/>
      <sz val="14"/>
      <color rgb="FFFF0000"/>
      <name val="Arial"/>
      <family val="2"/>
    </font>
    <font>
      <b/>
      <sz val="9.5"/>
      <color rgb="FF0070C0"/>
      <name val="Arial"/>
      <family val="2"/>
    </font>
    <font>
      <sz val="14"/>
      <name val="Calibri"/>
      <family val="2"/>
      <scheme val="minor"/>
    </font>
    <font>
      <b/>
      <sz val="14"/>
      <name val="Arial"/>
      <family val="2"/>
    </font>
    <font>
      <i/>
      <sz val="9"/>
      <color rgb="FFFF0000"/>
      <name val="Arial"/>
      <family val="2"/>
    </font>
    <font>
      <b/>
      <i/>
      <sz val="9"/>
      <color theme="1"/>
      <name val="Arial"/>
      <family val="2"/>
    </font>
    <font>
      <b/>
      <sz val="11"/>
      <name val="Calibri"/>
      <family val="2"/>
      <scheme val="minor"/>
    </font>
    <font>
      <b/>
      <sz val="10"/>
      <color theme="1"/>
      <name val="Calibri"/>
      <family val="2"/>
      <scheme val="minor"/>
    </font>
    <font>
      <b/>
      <sz val="9"/>
      <color theme="1"/>
      <name val="Calibri"/>
      <family val="2"/>
      <scheme val="minor"/>
    </font>
    <font>
      <sz val="11"/>
      <name val="Calibri"/>
      <family val="2"/>
      <scheme val="minor"/>
    </font>
    <font>
      <sz val="10"/>
      <color rgb="FFFF0000"/>
      <name val="Calibri"/>
      <family val="2"/>
      <scheme val="minor"/>
    </font>
    <font>
      <b/>
      <sz val="12"/>
      <name val="Calibri"/>
      <family val="2"/>
      <scheme val="minor"/>
    </font>
  </fonts>
  <fills count="1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7" tint="0.39997558519241921"/>
        <bgColor indexed="64"/>
      </patternFill>
    </fill>
    <fill>
      <patternFill patternType="solid">
        <fgColor theme="4" tint="0.59999389629810485"/>
        <bgColor indexed="64"/>
      </patternFill>
    </fill>
    <fill>
      <patternFill patternType="solid">
        <fgColor rgb="FF92D050"/>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rgb="FFFFFFCC"/>
        <bgColor indexed="64"/>
      </patternFill>
    </fill>
    <fill>
      <patternFill patternType="solid">
        <fgColor theme="8" tint="0.59999389629810485"/>
        <bgColor indexed="64"/>
      </patternFill>
    </fill>
    <fill>
      <patternFill patternType="solid">
        <fgColor theme="0" tint="-0.14999847407452621"/>
        <bgColor indexed="64"/>
      </patternFill>
    </fill>
  </fills>
  <borders count="26">
    <border>
      <left/>
      <right/>
      <top/>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7">
    <xf numFmtId="0" fontId="0" fillId="0" borderId="0"/>
    <xf numFmtId="0" fontId="17" fillId="0" borderId="0" applyNumberFormat="0" applyFill="0" applyBorder="0" applyAlignment="0" applyProtection="0">
      <alignment vertical="top"/>
      <protection locked="0"/>
    </xf>
    <xf numFmtId="44" fontId="15" fillId="0" borderId="0" applyFont="0" applyFill="0" applyBorder="0" applyAlignment="0" applyProtection="0"/>
    <xf numFmtId="44" fontId="15" fillId="0" borderId="0" applyFont="0" applyFill="0" applyBorder="0" applyAlignment="0" applyProtection="0"/>
    <xf numFmtId="0" fontId="11" fillId="0" borderId="0"/>
    <xf numFmtId="0" fontId="14" fillId="0" borderId="0"/>
    <xf numFmtId="9" fontId="15" fillId="0" borderId="0" applyFont="0" applyFill="0" applyBorder="0" applyAlignment="0" applyProtection="0"/>
  </cellStyleXfs>
  <cellXfs count="244">
    <xf numFmtId="0" fontId="0" fillId="0" borderId="0" xfId="0"/>
    <xf numFmtId="14" fontId="19" fillId="2" borderId="1" xfId="0" applyNumberFormat="1" applyFont="1" applyFill="1" applyBorder="1" applyAlignment="1" applyProtection="1">
      <alignment horizontal="left"/>
      <protection locked="0"/>
    </xf>
    <xf numFmtId="0" fontId="20" fillId="0" borderId="0" xfId="0" applyFont="1"/>
    <xf numFmtId="0" fontId="21" fillId="0" borderId="0" xfId="0" applyFont="1"/>
    <xf numFmtId="44" fontId="19" fillId="2" borderId="2" xfId="0" applyNumberFormat="1" applyFont="1" applyFill="1" applyBorder="1" applyAlignment="1" applyProtection="1">
      <alignment vertical="center"/>
    </xf>
    <xf numFmtId="164" fontId="19" fillId="2" borderId="2" xfId="0" applyNumberFormat="1" applyFont="1" applyFill="1" applyBorder="1" applyAlignment="1" applyProtection="1">
      <alignment vertical="center"/>
    </xf>
    <xf numFmtId="44" fontId="18" fillId="3" borderId="3" xfId="0" applyNumberFormat="1" applyFont="1" applyFill="1" applyBorder="1" applyAlignment="1" applyProtection="1">
      <alignment vertical="center"/>
    </xf>
    <xf numFmtId="0" fontId="22" fillId="2" borderId="3" xfId="0" applyNumberFormat="1" applyFont="1" applyFill="1" applyBorder="1" applyAlignment="1" applyProtection="1">
      <alignment horizontal="center" vertical="center"/>
      <protection locked="0"/>
    </xf>
    <xf numFmtId="1" fontId="7" fillId="0" borderId="3" xfId="0" applyNumberFormat="1" applyFont="1" applyFill="1" applyBorder="1" applyAlignment="1" applyProtection="1">
      <alignment horizontal="center" vertical="center" wrapText="1"/>
    </xf>
    <xf numFmtId="0" fontId="9" fillId="0" borderId="3" xfId="0" applyFont="1" applyFill="1" applyBorder="1" applyAlignment="1" applyProtection="1">
      <alignment horizontal="center" vertical="center" wrapText="1"/>
    </xf>
    <xf numFmtId="0" fontId="9" fillId="0" borderId="1" xfId="0" applyFont="1" applyFill="1" applyBorder="1" applyAlignment="1" applyProtection="1">
      <alignment horizontal="center" vertical="center" wrapText="1"/>
    </xf>
    <xf numFmtId="0" fontId="9" fillId="0" borderId="4" xfId="0" applyFont="1" applyFill="1" applyBorder="1" applyAlignment="1" applyProtection="1">
      <alignment horizontal="center" vertical="center" wrapText="1"/>
    </xf>
    <xf numFmtId="0" fontId="8" fillId="0" borderId="5" xfId="0" applyNumberFormat="1" applyFont="1" applyFill="1" applyBorder="1" applyAlignment="1" applyProtection="1">
      <alignment horizontal="left" vertical="center" wrapText="1"/>
    </xf>
    <xf numFmtId="0" fontId="23" fillId="2" borderId="0" xfId="0" applyFont="1" applyFill="1" applyBorder="1" applyAlignment="1" applyProtection="1">
      <alignment horizontal="left" vertical="center"/>
    </xf>
    <xf numFmtId="164" fontId="19" fillId="4" borderId="6" xfId="2" applyNumberFormat="1" applyFont="1" applyFill="1" applyBorder="1" applyAlignment="1" applyProtection="1">
      <alignment horizontal="center" vertical="center"/>
      <protection locked="0"/>
    </xf>
    <xf numFmtId="164" fontId="19" fillId="4" borderId="3" xfId="2" applyNumberFormat="1" applyFont="1" applyFill="1" applyBorder="1" applyAlignment="1" applyProtection="1">
      <alignment horizontal="center" vertical="center"/>
      <protection locked="0"/>
    </xf>
    <xf numFmtId="0" fontId="12" fillId="2" borderId="0" xfId="1" applyFont="1" applyFill="1" applyBorder="1" applyAlignment="1" applyProtection="1">
      <alignment horizontal="center" vertical="center"/>
    </xf>
    <xf numFmtId="0" fontId="1" fillId="2" borderId="0" xfId="0" applyFont="1" applyFill="1" applyBorder="1" applyAlignment="1" applyProtection="1">
      <alignment horizontal="left" vertical="top" wrapText="1"/>
    </xf>
    <xf numFmtId="0" fontId="0" fillId="0" borderId="0" xfId="0"/>
    <xf numFmtId="0" fontId="17" fillId="2" borderId="0" xfId="1" applyFill="1" applyBorder="1" applyAlignment="1" applyProtection="1"/>
    <xf numFmtId="0" fontId="8" fillId="0" borderId="7" xfId="0" applyNumberFormat="1" applyFont="1" applyFill="1" applyBorder="1" applyAlignment="1" applyProtection="1">
      <alignment horizontal="left" vertical="center" wrapText="1"/>
    </xf>
    <xf numFmtId="0" fontId="8" fillId="0" borderId="8" xfId="0" applyNumberFormat="1" applyFont="1" applyFill="1" applyBorder="1" applyAlignment="1" applyProtection="1">
      <alignment horizontal="left" vertical="center" wrapText="1"/>
    </xf>
    <xf numFmtId="0" fontId="11" fillId="2" borderId="0" xfId="1" applyFont="1" applyFill="1" applyBorder="1" applyAlignment="1" applyProtection="1">
      <alignment horizontal="center" vertical="center"/>
    </xf>
    <xf numFmtId="0" fontId="24" fillId="2" borderId="0" xfId="0" applyFont="1" applyFill="1" applyBorder="1" applyProtection="1"/>
    <xf numFmtId="0" fontId="0" fillId="2" borderId="0" xfId="0" applyFill="1" applyBorder="1" applyProtection="1"/>
    <xf numFmtId="0" fontId="25" fillId="2" borderId="0" xfId="0" applyFont="1" applyFill="1" applyBorder="1" applyAlignment="1" applyProtection="1">
      <alignment wrapText="1"/>
    </xf>
    <xf numFmtId="0" fontId="0" fillId="2" borderId="0" xfId="0" applyFill="1" applyProtection="1"/>
    <xf numFmtId="0" fontId="26" fillId="2" borderId="0" xfId="0" applyFont="1" applyFill="1" applyBorder="1" applyAlignment="1" applyProtection="1">
      <alignment horizontal="center" wrapText="1"/>
    </xf>
    <xf numFmtId="0" fontId="26" fillId="2" borderId="0" xfId="0" applyFont="1" applyFill="1" applyBorder="1" applyAlignment="1" applyProtection="1">
      <alignment horizontal="center" vertical="center" wrapText="1"/>
    </xf>
    <xf numFmtId="0" fontId="27" fillId="2" borderId="0" xfId="0" applyFont="1" applyFill="1" applyBorder="1" applyAlignment="1" applyProtection="1">
      <alignment horizontal="center" vertical="center" wrapText="1"/>
    </xf>
    <xf numFmtId="0" fontId="28" fillId="0" borderId="0" xfId="0" applyFont="1" applyFill="1" applyBorder="1" applyAlignment="1" applyProtection="1">
      <alignment vertical="center" wrapText="1"/>
    </xf>
    <xf numFmtId="0" fontId="29" fillId="2" borderId="0" xfId="0" applyFont="1" applyFill="1" applyBorder="1" applyAlignment="1" applyProtection="1">
      <alignment horizontal="center" vertical="center" wrapText="1"/>
    </xf>
    <xf numFmtId="0" fontId="0" fillId="2" borderId="0" xfId="0" applyFill="1" applyAlignment="1" applyProtection="1">
      <alignment vertical="center"/>
    </xf>
    <xf numFmtId="0" fontId="30" fillId="5" borderId="0" xfId="0" applyFont="1" applyFill="1" applyBorder="1" applyProtection="1"/>
    <xf numFmtId="0" fontId="18" fillId="3" borderId="3" xfId="0" applyFont="1" applyFill="1" applyBorder="1" applyAlignment="1" applyProtection="1">
      <alignment horizontal="center"/>
    </xf>
    <xf numFmtId="0" fontId="20" fillId="2" borderId="0" xfId="0" applyFont="1" applyFill="1" applyAlignment="1" applyProtection="1">
      <alignment horizontal="left" vertical="center"/>
    </xf>
    <xf numFmtId="0" fontId="31" fillId="2" borderId="0" xfId="0" applyFont="1" applyFill="1" applyAlignment="1" applyProtection="1">
      <alignment horizontal="center"/>
    </xf>
    <xf numFmtId="0" fontId="32" fillId="3" borderId="9" xfId="0" applyFont="1" applyFill="1" applyBorder="1" applyAlignment="1" applyProtection="1">
      <alignment horizontal="center"/>
    </xf>
    <xf numFmtId="0" fontId="33" fillId="2" borderId="10" xfId="0" applyFont="1" applyFill="1" applyBorder="1" applyAlignment="1" applyProtection="1">
      <alignment horizontal="left" vertical="center" wrapText="1"/>
    </xf>
    <xf numFmtId="0" fontId="0" fillId="2" borderId="11" xfId="0" applyFill="1" applyBorder="1" applyProtection="1"/>
    <xf numFmtId="0" fontId="23" fillId="2" borderId="0" xfId="0" applyFont="1" applyFill="1" applyBorder="1" applyAlignment="1" applyProtection="1">
      <alignment vertical="center"/>
    </xf>
    <xf numFmtId="0" fontId="34" fillId="2" borderId="0" xfId="0" applyFont="1" applyFill="1" applyBorder="1" applyProtection="1"/>
    <xf numFmtId="0" fontId="32" fillId="3" borderId="3" xfId="0" applyFont="1" applyFill="1" applyBorder="1" applyAlignment="1" applyProtection="1">
      <alignment horizontal="center" vertical="center"/>
    </xf>
    <xf numFmtId="0" fontId="30" fillId="2" borderId="0" xfId="0" applyFont="1" applyFill="1" applyBorder="1" applyProtection="1"/>
    <xf numFmtId="0" fontId="32" fillId="3" borderId="9" xfId="0" applyFont="1" applyFill="1" applyBorder="1" applyAlignment="1" applyProtection="1">
      <alignment horizontal="center" vertical="center" wrapText="1"/>
    </xf>
    <xf numFmtId="0" fontId="35" fillId="2" borderId="0" xfId="0" applyFont="1" applyFill="1" applyBorder="1" applyAlignment="1" applyProtection="1">
      <alignment horizontal="left" vertical="center" wrapText="1"/>
    </xf>
    <xf numFmtId="49" fontId="36" fillId="2" borderId="0" xfId="0" applyNumberFormat="1" applyFont="1" applyFill="1" applyBorder="1" applyAlignment="1" applyProtection="1">
      <alignment horizontal="left" vertical="center" wrapText="1"/>
    </xf>
    <xf numFmtId="15" fontId="37" fillId="2" borderId="0" xfId="0" applyNumberFormat="1" applyFont="1" applyFill="1" applyBorder="1" applyAlignment="1" applyProtection="1">
      <alignment horizontal="left" vertical="center" wrapText="1"/>
    </xf>
    <xf numFmtId="0" fontId="32" fillId="0" borderId="0" xfId="0" applyFont="1" applyFill="1" applyBorder="1" applyAlignment="1" applyProtection="1">
      <alignment horizontal="center" vertical="center"/>
    </xf>
    <xf numFmtId="14" fontId="19" fillId="2" borderId="0" xfId="0" applyNumberFormat="1" applyFont="1" applyFill="1" applyBorder="1" applyAlignment="1" applyProtection="1">
      <alignment horizontal="left"/>
    </xf>
    <xf numFmtId="0" fontId="38" fillId="5" borderId="0" xfId="0" applyFont="1" applyFill="1" applyBorder="1" applyProtection="1"/>
    <xf numFmtId="0" fontId="39" fillId="2" borderId="0" xfId="0" applyFont="1" applyFill="1" applyBorder="1" applyAlignment="1" applyProtection="1">
      <alignment vertical="top" wrapText="1"/>
    </xf>
    <xf numFmtId="0" fontId="39" fillId="2" borderId="0" xfId="0" applyFont="1" applyFill="1" applyBorder="1" applyProtection="1"/>
    <xf numFmtId="0" fontId="32" fillId="2" borderId="0" xfId="0" applyFont="1" applyFill="1" applyBorder="1" applyProtection="1"/>
    <xf numFmtId="0" fontId="40" fillId="2" borderId="0" xfId="0" applyFont="1" applyFill="1" applyBorder="1" applyProtection="1"/>
    <xf numFmtId="0" fontId="16" fillId="2" borderId="0" xfId="0" applyFont="1" applyFill="1" applyBorder="1" applyProtection="1"/>
    <xf numFmtId="0" fontId="16" fillId="2" borderId="0" xfId="0" applyFont="1" applyFill="1" applyBorder="1" applyAlignment="1" applyProtection="1">
      <alignment vertical="center"/>
    </xf>
    <xf numFmtId="0" fontId="0" fillId="2" borderId="0" xfId="0" applyFill="1" applyAlignment="1" applyProtection="1">
      <alignment horizontal="left" vertical="center"/>
    </xf>
    <xf numFmtId="0" fontId="41" fillId="2" borderId="0" xfId="0" applyFont="1" applyFill="1" applyBorder="1" applyAlignment="1" applyProtection="1">
      <alignment vertical="center"/>
    </xf>
    <xf numFmtId="0" fontId="41" fillId="2" borderId="0" xfId="0" applyFont="1" applyFill="1" applyBorder="1" applyAlignment="1" applyProtection="1">
      <alignment horizontal="center" vertical="center"/>
    </xf>
    <xf numFmtId="0" fontId="23" fillId="2" borderId="0" xfId="0" applyFont="1" applyFill="1" applyBorder="1" applyAlignment="1" applyProtection="1">
      <alignment horizontal="left" vertical="top"/>
    </xf>
    <xf numFmtId="0" fontId="4" fillId="2" borderId="0" xfId="0" applyFont="1" applyFill="1" applyBorder="1" applyAlignment="1" applyProtection="1">
      <alignment horizontal="left" vertical="top"/>
    </xf>
    <xf numFmtId="0" fontId="0" fillId="2" borderId="0" xfId="0" quotePrefix="1" applyFill="1" applyProtection="1"/>
    <xf numFmtId="0" fontId="32" fillId="2" borderId="0" xfId="0" applyFont="1" applyFill="1" applyProtection="1"/>
    <xf numFmtId="0" fontId="43" fillId="2" borderId="0" xfId="0" applyFont="1" applyFill="1" applyProtection="1"/>
    <xf numFmtId="0" fontId="0" fillId="0" borderId="0" xfId="0" applyProtection="1"/>
    <xf numFmtId="0" fontId="3" fillId="2" borderId="0" xfId="0" applyFont="1" applyFill="1" applyBorder="1" applyAlignment="1" applyProtection="1">
      <alignment horizontal="left" vertical="top" wrapText="1"/>
    </xf>
    <xf numFmtId="0" fontId="10" fillId="2" borderId="0" xfId="0" applyFont="1" applyFill="1" applyBorder="1" applyAlignment="1" applyProtection="1">
      <alignment horizontal="left" vertical="center"/>
    </xf>
    <xf numFmtId="0" fontId="10" fillId="2" borderId="0" xfId="0" applyFont="1" applyFill="1" applyBorder="1" applyAlignment="1" applyProtection="1">
      <alignment horizontal="center" vertical="center"/>
    </xf>
    <xf numFmtId="0" fontId="0" fillId="2" borderId="0" xfId="0" applyFill="1" applyBorder="1" applyAlignment="1" applyProtection="1">
      <alignment horizontal="center"/>
    </xf>
    <xf numFmtId="0" fontId="19" fillId="6" borderId="3" xfId="0" applyFont="1" applyFill="1" applyBorder="1" applyAlignment="1" applyProtection="1">
      <alignment horizontal="center" vertical="center"/>
    </xf>
    <xf numFmtId="0" fontId="44" fillId="2" borderId="0" xfId="0" applyFont="1" applyFill="1" applyBorder="1" applyAlignment="1" applyProtection="1">
      <alignment vertical="center" wrapText="1"/>
    </xf>
    <xf numFmtId="164" fontId="19" fillId="4" borderId="3" xfId="2" applyNumberFormat="1" applyFont="1" applyFill="1" applyBorder="1" applyAlignment="1" applyProtection="1">
      <alignment horizontal="center" vertical="center"/>
    </xf>
    <xf numFmtId="0" fontId="44" fillId="2" borderId="0" xfId="0" applyFont="1" applyFill="1" applyBorder="1" applyAlignment="1" applyProtection="1">
      <alignment wrapText="1"/>
    </xf>
    <xf numFmtId="0" fontId="0" fillId="2" borderId="0" xfId="0" applyFill="1" applyBorder="1" applyAlignment="1" applyProtection="1">
      <alignment vertical="top"/>
    </xf>
    <xf numFmtId="0" fontId="45" fillId="0" borderId="0" xfId="0" applyFont="1" applyAlignment="1" applyProtection="1">
      <alignment horizontal="left" indent="2"/>
    </xf>
    <xf numFmtId="0" fontId="19" fillId="6" borderId="1" xfId="0" applyFont="1" applyFill="1" applyBorder="1" applyAlignment="1" applyProtection="1">
      <alignment horizontal="center" vertical="center" wrapText="1"/>
    </xf>
    <xf numFmtId="44" fontId="19" fillId="4" borderId="12" xfId="2" applyFont="1" applyFill="1" applyBorder="1" applyAlignment="1" applyProtection="1">
      <alignment horizontal="center" vertical="center"/>
    </xf>
    <xf numFmtId="0" fontId="0" fillId="0" borderId="0" xfId="0" applyAlignment="1" applyProtection="1">
      <alignment vertical="center"/>
    </xf>
    <xf numFmtId="0" fontId="0" fillId="0" borderId="0" xfId="0" applyNumberFormat="1" applyAlignment="1" applyProtection="1">
      <alignment horizontal="center" vertical="center"/>
    </xf>
    <xf numFmtId="0" fontId="19" fillId="2" borderId="3" xfId="0" applyNumberFormat="1" applyFont="1" applyFill="1" applyBorder="1" applyAlignment="1" applyProtection="1">
      <alignment horizontal="left"/>
      <protection locked="0"/>
    </xf>
    <xf numFmtId="1" fontId="9" fillId="0" borderId="13" xfId="0" applyNumberFormat="1" applyFont="1" applyFill="1" applyBorder="1" applyAlignment="1" applyProtection="1">
      <alignment horizontal="left" vertical="center" wrapText="1"/>
    </xf>
    <xf numFmtId="0" fontId="9" fillId="0" borderId="14" xfId="0" applyFont="1" applyFill="1" applyBorder="1" applyAlignment="1" applyProtection="1">
      <alignment horizontal="left" vertical="center" wrapText="1"/>
    </xf>
    <xf numFmtId="1" fontId="10" fillId="0" borderId="13" xfId="0" applyNumberFormat="1" applyFont="1" applyFill="1" applyBorder="1" applyAlignment="1" applyProtection="1">
      <alignment horizontal="left" vertical="center" wrapText="1"/>
    </xf>
    <xf numFmtId="1" fontId="10" fillId="0" borderId="13" xfId="0" applyNumberFormat="1" applyFont="1" applyFill="1" applyBorder="1" applyAlignment="1" applyProtection="1">
      <alignment horizontal="right" vertical="center" wrapText="1"/>
    </xf>
    <xf numFmtId="0" fontId="17" fillId="2" borderId="10" xfId="1" applyFill="1" applyBorder="1" applyAlignment="1" applyProtection="1"/>
    <xf numFmtId="0" fontId="35" fillId="0" borderId="0" xfId="0" applyFont="1" applyFill="1" applyBorder="1" applyAlignment="1" applyProtection="1">
      <alignment horizontal="left" vertical="center" wrapText="1"/>
    </xf>
    <xf numFmtId="0" fontId="46" fillId="2" borderId="0" xfId="0" applyFont="1" applyFill="1" applyAlignment="1" applyProtection="1">
      <alignment horizontal="center" vertical="center" textRotation="90"/>
    </xf>
    <xf numFmtId="0" fontId="11" fillId="2" borderId="15" xfId="1" applyNumberFormat="1" applyFont="1" applyFill="1" applyBorder="1" applyAlignment="1" applyProtection="1">
      <alignment horizontal="center" vertical="center" wrapText="1"/>
      <protection locked="0"/>
    </xf>
    <xf numFmtId="0" fontId="11" fillId="2" borderId="1" xfId="1" applyNumberFormat="1" applyFont="1" applyFill="1" applyBorder="1" applyAlignment="1" applyProtection="1">
      <alignment horizontal="center" vertical="center" wrapText="1"/>
      <protection locked="0"/>
    </xf>
    <xf numFmtId="0" fontId="47" fillId="2" borderId="0" xfId="0" applyFont="1" applyFill="1" applyBorder="1" applyAlignment="1" applyProtection="1">
      <alignment horizontal="center" vertical="center"/>
    </xf>
    <xf numFmtId="0" fontId="19" fillId="6" borderId="1" xfId="0" applyFont="1" applyFill="1" applyBorder="1" applyAlignment="1" applyProtection="1">
      <alignment horizontal="center" vertical="center"/>
    </xf>
    <xf numFmtId="0" fontId="12" fillId="2" borderId="15" xfId="1" applyNumberFormat="1" applyFont="1" applyFill="1" applyBorder="1" applyAlignment="1" applyProtection="1">
      <alignment horizontal="center" vertical="center" wrapText="1"/>
      <protection locked="0"/>
    </xf>
    <xf numFmtId="0" fontId="12" fillId="2" borderId="1" xfId="1" applyNumberFormat="1" applyFont="1" applyFill="1" applyBorder="1" applyAlignment="1" applyProtection="1">
      <alignment horizontal="center" vertical="center" wrapText="1"/>
      <protection locked="0"/>
    </xf>
    <xf numFmtId="0" fontId="17" fillId="2" borderId="10" xfId="1" applyFill="1" applyBorder="1" applyAlignment="1" applyProtection="1"/>
    <xf numFmtId="0" fontId="32" fillId="6" borderId="0" xfId="0" applyFont="1" applyFill="1" applyBorder="1" applyAlignment="1" applyProtection="1">
      <alignment horizontal="center" vertical="center" wrapText="1"/>
    </xf>
    <xf numFmtId="0" fontId="32" fillId="6" borderId="19" xfId="0" applyFont="1" applyFill="1" applyBorder="1" applyAlignment="1" applyProtection="1">
      <alignment horizontal="center" vertical="center" wrapText="1"/>
    </xf>
    <xf numFmtId="0" fontId="32" fillId="6" borderId="12" xfId="0" applyFont="1" applyFill="1" applyBorder="1" applyAlignment="1" applyProtection="1">
      <alignment vertical="center" wrapText="1"/>
    </xf>
    <xf numFmtId="0" fontId="42" fillId="2" borderId="17" xfId="0" applyFont="1" applyFill="1" applyBorder="1" applyProtection="1"/>
    <xf numFmtId="0" fontId="51" fillId="2" borderId="10" xfId="0" applyFont="1" applyFill="1" applyBorder="1" applyProtection="1"/>
    <xf numFmtId="0" fontId="42" fillId="2" borderId="10" xfId="0" applyFont="1" applyFill="1" applyBorder="1" applyProtection="1"/>
    <xf numFmtId="0" fontId="52" fillId="2" borderId="18" xfId="0" applyFont="1" applyFill="1" applyBorder="1" applyProtection="1"/>
    <xf numFmtId="44" fontId="23" fillId="12" borderId="21" xfId="2" applyFont="1" applyFill="1" applyBorder="1" applyAlignment="1" applyProtection="1">
      <alignment horizontal="center" vertical="center" wrapText="1"/>
      <protection locked="0"/>
    </xf>
    <xf numFmtId="44" fontId="23" fillId="12" borderId="22" xfId="2" applyFont="1" applyFill="1" applyBorder="1" applyAlignment="1" applyProtection="1">
      <alignment horizontal="center" vertical="center" wrapText="1"/>
      <protection locked="0"/>
    </xf>
    <xf numFmtId="44" fontId="23" fillId="12" borderId="23" xfId="2" applyFont="1" applyFill="1" applyBorder="1" applyAlignment="1" applyProtection="1">
      <alignment horizontal="center" vertical="center" wrapText="1"/>
      <protection locked="0"/>
    </xf>
    <xf numFmtId="44" fontId="12" fillId="2" borderId="15" xfId="1" applyNumberFormat="1" applyFont="1" applyFill="1" applyBorder="1" applyAlignment="1" applyProtection="1">
      <alignment horizontal="center" vertical="center" wrapText="1"/>
      <protection locked="0"/>
    </xf>
    <xf numFmtId="44" fontId="12" fillId="2" borderId="1" xfId="1" applyNumberFormat="1" applyFont="1" applyFill="1" applyBorder="1" applyAlignment="1" applyProtection="1">
      <alignment horizontal="center" vertical="center" wrapText="1"/>
      <protection locked="0"/>
    </xf>
    <xf numFmtId="0" fontId="53" fillId="2" borderId="0" xfId="0" applyFont="1" applyFill="1" applyAlignment="1" applyProtection="1">
      <alignment horizontal="left" vertical="center" wrapText="1"/>
    </xf>
    <xf numFmtId="0" fontId="55" fillId="14" borderId="13" xfId="0" applyFont="1" applyFill="1" applyBorder="1" applyAlignment="1" applyProtection="1">
      <alignment horizontal="center" vertical="center" wrapText="1"/>
    </xf>
    <xf numFmtId="0" fontId="55" fillId="14" borderId="13" xfId="0" applyFont="1" applyFill="1" applyBorder="1" applyAlignment="1" applyProtection="1">
      <alignment horizontal="center" vertical="center"/>
    </xf>
    <xf numFmtId="0" fontId="21" fillId="14" borderId="13" xfId="0" applyFont="1" applyFill="1" applyBorder="1" applyAlignment="1" applyProtection="1">
      <alignment horizontal="center" vertical="center"/>
    </xf>
    <xf numFmtId="0" fontId="40" fillId="2" borderId="0" xfId="0" applyFont="1" applyFill="1" applyAlignment="1" applyProtection="1">
      <alignment vertical="center"/>
    </xf>
    <xf numFmtId="0" fontId="34" fillId="14" borderId="13" xfId="0" applyFont="1" applyFill="1" applyBorder="1" applyAlignment="1" applyProtection="1">
      <alignment vertical="center" wrapText="1"/>
    </xf>
    <xf numFmtId="44" fontId="56" fillId="0" borderId="13" xfId="3" quotePrefix="1" applyFont="1" applyFill="1" applyBorder="1" applyAlignment="1" applyProtection="1">
      <alignment horizontal="left" vertical="center" wrapText="1"/>
      <protection locked="0"/>
    </xf>
    <xf numFmtId="44" fontId="56" fillId="0" borderId="13" xfId="3" applyFont="1" applyFill="1" applyBorder="1" applyAlignment="1" applyProtection="1">
      <alignment horizontal="left" vertical="center" wrapText="1"/>
      <protection locked="0"/>
    </xf>
    <xf numFmtId="44" fontId="56" fillId="14" borderId="13" xfId="2" applyFont="1" applyFill="1" applyBorder="1" applyAlignment="1" applyProtection="1">
      <alignment horizontal="left" vertical="center" wrapText="1"/>
    </xf>
    <xf numFmtId="0" fontId="57" fillId="2" borderId="0" xfId="0" applyFont="1" applyFill="1" applyAlignment="1" applyProtection="1">
      <alignment vertical="center"/>
    </xf>
    <xf numFmtId="0" fontId="34" fillId="14" borderId="13" xfId="0" applyFont="1" applyFill="1" applyBorder="1" applyAlignment="1" applyProtection="1">
      <alignment vertical="center"/>
    </xf>
    <xf numFmtId="0" fontId="21" fillId="14" borderId="13" xfId="0" applyFont="1" applyFill="1" applyBorder="1" applyAlignment="1" applyProtection="1">
      <alignment horizontal="right" vertical="center"/>
    </xf>
    <xf numFmtId="44" fontId="21" fillId="0" borderId="13" xfId="3" applyFont="1" applyBorder="1" applyProtection="1"/>
    <xf numFmtId="44" fontId="58" fillId="14" borderId="13" xfId="3" applyFont="1" applyFill="1" applyBorder="1" applyAlignment="1" applyProtection="1">
      <alignment horizontal="left" vertical="center" wrapText="1"/>
    </xf>
    <xf numFmtId="0" fontId="0" fillId="2" borderId="9" xfId="0" applyFont="1" applyFill="1" applyBorder="1" applyAlignment="1" applyProtection="1">
      <alignment horizontal="center" vertical="center" wrapText="1"/>
      <protection locked="0"/>
    </xf>
    <xf numFmtId="0" fontId="33" fillId="2" borderId="1" xfId="0" applyFont="1" applyFill="1" applyBorder="1" applyAlignment="1" applyProtection="1">
      <alignment horizontal="center" vertical="center" wrapText="1"/>
      <protection locked="0"/>
    </xf>
    <xf numFmtId="0" fontId="17" fillId="2" borderId="10" xfId="1" applyFill="1" applyBorder="1" applyAlignment="1" applyProtection="1"/>
    <xf numFmtId="0" fontId="17" fillId="2" borderId="16" xfId="1" applyFill="1" applyBorder="1" applyAlignment="1" applyProtection="1"/>
    <xf numFmtId="0" fontId="37" fillId="2" borderId="11" xfId="0" applyFont="1" applyFill="1" applyBorder="1" applyAlignment="1" applyProtection="1">
      <alignment horizontal="center" vertical="center" wrapText="1"/>
    </xf>
    <xf numFmtId="0" fontId="18" fillId="3" borderId="9" xfId="0" applyFont="1" applyFill="1" applyBorder="1" applyAlignment="1" applyProtection="1">
      <alignment horizontal="center" vertical="center" wrapText="1"/>
    </xf>
    <xf numFmtId="0" fontId="18" fillId="3" borderId="4" xfId="0" applyFont="1" applyFill="1" applyBorder="1" applyAlignment="1" applyProtection="1">
      <alignment horizontal="center" vertical="center" wrapText="1"/>
    </xf>
    <xf numFmtId="0" fontId="13" fillId="7" borderId="0" xfId="0" applyFont="1" applyFill="1" applyBorder="1" applyAlignment="1" applyProtection="1">
      <alignment horizontal="center" vertical="center" wrapText="1"/>
    </xf>
    <xf numFmtId="0" fontId="28" fillId="7" borderId="0" xfId="0" applyFont="1" applyFill="1" applyBorder="1" applyAlignment="1" applyProtection="1">
      <alignment horizontal="center" vertical="center" wrapText="1"/>
    </xf>
    <xf numFmtId="0" fontId="35" fillId="0" borderId="10" xfId="0" applyFont="1" applyFill="1" applyBorder="1" applyAlignment="1" applyProtection="1">
      <alignment horizontal="left" vertical="center" wrapText="1"/>
    </xf>
    <xf numFmtId="0" fontId="35" fillId="0" borderId="0" xfId="0" applyFont="1" applyFill="1" applyBorder="1" applyAlignment="1" applyProtection="1">
      <alignment horizontal="left" vertical="center" wrapText="1"/>
    </xf>
    <xf numFmtId="0" fontId="48" fillId="5" borderId="0" xfId="0" applyFont="1" applyFill="1" applyBorder="1" applyAlignment="1" applyProtection="1">
      <alignment horizontal="left" vertical="center" wrapText="1"/>
    </xf>
    <xf numFmtId="0" fontId="19" fillId="3" borderId="9" xfId="0" applyFont="1" applyFill="1" applyBorder="1" applyAlignment="1" applyProtection="1">
      <alignment horizontal="center" vertical="center"/>
    </xf>
    <xf numFmtId="0" fontId="19" fillId="3" borderId="4" xfId="0" applyFont="1" applyFill="1" applyBorder="1" applyAlignment="1" applyProtection="1">
      <alignment horizontal="center" vertical="center"/>
    </xf>
    <xf numFmtId="0" fontId="19" fillId="3" borderId="1" xfId="0" applyFont="1" applyFill="1" applyBorder="1" applyAlignment="1" applyProtection="1">
      <alignment horizontal="center" vertical="center"/>
    </xf>
    <xf numFmtId="0" fontId="19" fillId="6" borderId="6" xfId="0" applyFont="1" applyFill="1" applyBorder="1" applyAlignment="1" applyProtection="1">
      <alignment horizontal="center" vertical="center" wrapText="1"/>
    </xf>
    <xf numFmtId="0" fontId="19" fillId="6" borderId="2" xfId="0" applyFont="1" applyFill="1" applyBorder="1" applyAlignment="1" applyProtection="1">
      <alignment horizontal="center" vertical="center" wrapText="1"/>
    </xf>
    <xf numFmtId="0" fontId="19" fillId="6" borderId="12" xfId="0" applyFont="1" applyFill="1" applyBorder="1" applyAlignment="1" applyProtection="1">
      <alignment horizontal="center" vertical="center" wrapText="1"/>
    </xf>
    <xf numFmtId="14" fontId="23" fillId="12" borderId="6" xfId="0" applyNumberFormat="1" applyFont="1" applyFill="1" applyBorder="1" applyAlignment="1" applyProtection="1">
      <alignment horizontal="center" vertical="center"/>
      <protection locked="0"/>
    </xf>
    <xf numFmtId="14" fontId="23" fillId="12" borderId="2" xfId="0" applyNumberFormat="1" applyFont="1" applyFill="1" applyBorder="1" applyAlignment="1" applyProtection="1">
      <alignment horizontal="center" vertical="center"/>
      <protection locked="0"/>
    </xf>
    <xf numFmtId="0" fontId="23" fillId="12" borderId="6" xfId="0" applyNumberFormat="1" applyFont="1" applyFill="1" applyBorder="1" applyAlignment="1" applyProtection="1">
      <alignment horizontal="center" vertical="center" wrapText="1"/>
      <protection locked="0"/>
    </xf>
    <xf numFmtId="0" fontId="23" fillId="12" borderId="2" xfId="0" applyNumberFormat="1" applyFont="1" applyFill="1" applyBorder="1" applyAlignment="1" applyProtection="1">
      <alignment horizontal="center" vertical="center" wrapText="1"/>
      <protection locked="0"/>
    </xf>
    <xf numFmtId="0" fontId="23" fillId="12" borderId="12" xfId="0" applyNumberFormat="1" applyFont="1" applyFill="1" applyBorder="1" applyAlignment="1" applyProtection="1">
      <alignment horizontal="center" vertical="center" wrapText="1"/>
      <protection locked="0"/>
    </xf>
    <xf numFmtId="0" fontId="46" fillId="2" borderId="0" xfId="0" applyFont="1" applyFill="1" applyAlignment="1" applyProtection="1">
      <alignment horizontal="center" vertical="center" textRotation="90"/>
    </xf>
    <xf numFmtId="0" fontId="3" fillId="6" borderId="17" xfId="0" applyFont="1" applyFill="1" applyBorder="1" applyAlignment="1" applyProtection="1">
      <alignment horizontal="left" vertical="top" wrapText="1"/>
    </xf>
    <xf numFmtId="0" fontId="1" fillId="6" borderId="11" xfId="0" applyFont="1" applyFill="1" applyBorder="1" applyAlignment="1" applyProtection="1">
      <alignment horizontal="left" vertical="top" wrapText="1"/>
    </xf>
    <xf numFmtId="0" fontId="1" fillId="6" borderId="15" xfId="0" applyFont="1" applyFill="1" applyBorder="1" applyAlignment="1" applyProtection="1">
      <alignment horizontal="left" vertical="top" wrapText="1"/>
    </xf>
    <xf numFmtId="0" fontId="1" fillId="6" borderId="18" xfId="0" applyFont="1" applyFill="1" applyBorder="1" applyAlignment="1" applyProtection="1">
      <alignment horizontal="left" vertical="top" wrapText="1"/>
    </xf>
    <xf numFmtId="0" fontId="1" fillId="6" borderId="19" xfId="0" applyFont="1" applyFill="1" applyBorder="1" applyAlignment="1" applyProtection="1">
      <alignment horizontal="left" vertical="top" wrapText="1"/>
    </xf>
    <xf numFmtId="0" fontId="1" fillId="6" borderId="20" xfId="0" applyFont="1" applyFill="1" applyBorder="1" applyAlignment="1" applyProtection="1">
      <alignment horizontal="left" vertical="top" wrapText="1"/>
    </xf>
    <xf numFmtId="0" fontId="1" fillId="8" borderId="17" xfId="0" applyFont="1" applyFill="1" applyBorder="1" applyAlignment="1" applyProtection="1">
      <alignment horizontal="left" vertical="top" wrapText="1"/>
    </xf>
    <xf numFmtId="0" fontId="1" fillId="8" borderId="11" xfId="0" applyFont="1" applyFill="1" applyBorder="1" applyAlignment="1" applyProtection="1">
      <alignment horizontal="left" vertical="top" wrapText="1"/>
    </xf>
    <xf numFmtId="0" fontId="23" fillId="8" borderId="11" xfId="0" applyFont="1" applyFill="1" applyBorder="1" applyAlignment="1" applyProtection="1">
      <alignment horizontal="left" vertical="top"/>
    </xf>
    <xf numFmtId="0" fontId="23" fillId="8" borderId="15" xfId="0" applyFont="1" applyFill="1" applyBorder="1" applyAlignment="1" applyProtection="1">
      <alignment horizontal="left" vertical="top"/>
    </xf>
    <xf numFmtId="0" fontId="1" fillId="8" borderId="10" xfId="0" applyFont="1" applyFill="1" applyBorder="1" applyAlignment="1" applyProtection="1">
      <alignment horizontal="left" vertical="top" wrapText="1"/>
    </xf>
    <xf numFmtId="0" fontId="1" fillId="8" borderId="0" xfId="0" applyFont="1" applyFill="1" applyBorder="1" applyAlignment="1" applyProtection="1">
      <alignment horizontal="left" vertical="top" wrapText="1"/>
    </xf>
    <xf numFmtId="0" fontId="23" fillId="8" borderId="0" xfId="0" applyFont="1" applyFill="1" applyBorder="1" applyAlignment="1" applyProtection="1">
      <alignment horizontal="left" vertical="top"/>
    </xf>
    <xf numFmtId="0" fontId="23" fillId="8" borderId="16" xfId="0" applyFont="1" applyFill="1" applyBorder="1" applyAlignment="1" applyProtection="1">
      <alignment horizontal="left" vertical="top"/>
    </xf>
    <xf numFmtId="0" fontId="23" fillId="8" borderId="18" xfId="0" applyFont="1" applyFill="1" applyBorder="1" applyAlignment="1" applyProtection="1">
      <alignment horizontal="left" vertical="top"/>
    </xf>
    <xf numFmtId="0" fontId="23" fillId="8" borderId="19" xfId="0" applyFont="1" applyFill="1" applyBorder="1" applyAlignment="1" applyProtection="1">
      <alignment horizontal="left" vertical="top"/>
    </xf>
    <xf numFmtId="0" fontId="23" fillId="8" borderId="20" xfId="0" applyFont="1" applyFill="1" applyBorder="1" applyAlignment="1" applyProtection="1">
      <alignment horizontal="left" vertical="top"/>
    </xf>
    <xf numFmtId="0" fontId="7" fillId="9" borderId="17" xfId="0" applyFont="1" applyFill="1" applyBorder="1" applyAlignment="1" applyProtection="1">
      <alignment horizontal="left" vertical="top" wrapText="1"/>
    </xf>
    <xf numFmtId="0" fontId="4" fillId="9" borderId="11" xfId="0" applyFont="1" applyFill="1" applyBorder="1" applyAlignment="1" applyProtection="1">
      <alignment horizontal="left" vertical="top" wrapText="1"/>
    </xf>
    <xf numFmtId="0" fontId="4" fillId="9" borderId="11" xfId="0" applyFont="1" applyFill="1" applyBorder="1" applyAlignment="1" applyProtection="1">
      <alignment horizontal="left" vertical="top"/>
    </xf>
    <xf numFmtId="0" fontId="4" fillId="9" borderId="15" xfId="0" applyFont="1" applyFill="1" applyBorder="1" applyAlignment="1" applyProtection="1">
      <alignment horizontal="left" vertical="top"/>
    </xf>
    <xf numFmtId="0" fontId="4" fillId="9" borderId="10" xfId="0" applyFont="1" applyFill="1" applyBorder="1" applyAlignment="1" applyProtection="1">
      <alignment horizontal="left" vertical="top" wrapText="1"/>
    </xf>
    <xf numFmtId="0" fontId="4" fillId="9" borderId="0" xfId="0" applyFont="1" applyFill="1" applyBorder="1" applyAlignment="1" applyProtection="1">
      <alignment horizontal="left" vertical="top" wrapText="1"/>
    </xf>
    <xf numFmtId="0" fontId="4" fillId="9" borderId="0" xfId="0" applyFont="1" applyFill="1" applyBorder="1" applyAlignment="1" applyProtection="1">
      <alignment horizontal="left" vertical="top"/>
    </xf>
    <xf numFmtId="0" fontId="4" fillId="9" borderId="16" xfId="0" applyFont="1" applyFill="1" applyBorder="1" applyAlignment="1" applyProtection="1">
      <alignment horizontal="left" vertical="top"/>
    </xf>
    <xf numFmtId="0" fontId="4" fillId="9" borderId="18" xfId="0" applyFont="1" applyFill="1" applyBorder="1" applyAlignment="1" applyProtection="1">
      <alignment horizontal="left" vertical="top" wrapText="1"/>
    </xf>
    <xf numFmtId="0" fontId="4" fillId="9" borderId="19" xfId="0" applyFont="1" applyFill="1" applyBorder="1" applyAlignment="1" applyProtection="1">
      <alignment horizontal="left" vertical="top" wrapText="1"/>
    </xf>
    <xf numFmtId="0" fontId="4" fillId="9" borderId="19" xfId="0" applyFont="1" applyFill="1" applyBorder="1" applyAlignment="1" applyProtection="1">
      <alignment horizontal="left" vertical="top"/>
    </xf>
    <xf numFmtId="0" fontId="4" fillId="9" borderId="20" xfId="0" applyFont="1" applyFill="1" applyBorder="1" applyAlignment="1" applyProtection="1">
      <alignment horizontal="left" vertical="top"/>
    </xf>
    <xf numFmtId="0" fontId="1" fillId="6" borderId="17" xfId="0" applyFont="1" applyFill="1" applyBorder="1" applyAlignment="1" applyProtection="1">
      <alignment horizontal="left" vertical="top" wrapText="1"/>
    </xf>
    <xf numFmtId="44" fontId="33" fillId="4" borderId="15" xfId="2" applyFont="1" applyFill="1" applyBorder="1" applyAlignment="1" applyProtection="1">
      <alignment horizontal="center" vertical="center"/>
      <protection locked="0"/>
    </xf>
    <xf numFmtId="44" fontId="33" fillId="4" borderId="16" xfId="2" applyFont="1" applyFill="1" applyBorder="1" applyAlignment="1" applyProtection="1">
      <alignment horizontal="center" vertical="center"/>
      <protection locked="0"/>
    </xf>
    <xf numFmtId="14" fontId="23" fillId="12" borderId="12" xfId="0" applyNumberFormat="1" applyFont="1" applyFill="1" applyBorder="1" applyAlignment="1" applyProtection="1">
      <alignment horizontal="center" vertical="center"/>
      <protection locked="0"/>
    </xf>
    <xf numFmtId="14" fontId="23" fillId="12" borderId="6" xfId="0" applyNumberFormat="1" applyFont="1" applyFill="1" applyBorder="1" applyAlignment="1" applyProtection="1">
      <alignment horizontal="center" vertical="center" wrapText="1"/>
      <protection locked="0"/>
    </xf>
    <xf numFmtId="14" fontId="23" fillId="12" borderId="2" xfId="0" applyNumberFormat="1" applyFont="1" applyFill="1" applyBorder="1" applyAlignment="1" applyProtection="1">
      <alignment horizontal="center" vertical="center" wrapText="1"/>
      <protection locked="0"/>
    </xf>
    <xf numFmtId="14" fontId="23" fillId="12" borderId="12" xfId="0" applyNumberFormat="1" applyFont="1" applyFill="1" applyBorder="1" applyAlignment="1" applyProtection="1">
      <alignment horizontal="center" vertical="center" wrapText="1"/>
      <protection locked="0"/>
    </xf>
    <xf numFmtId="0" fontId="23" fillId="12" borderId="17" xfId="0" applyNumberFormat="1" applyFont="1" applyFill="1" applyBorder="1" applyAlignment="1" applyProtection="1">
      <alignment horizontal="center" vertical="center" wrapText="1"/>
      <protection locked="0"/>
    </xf>
    <xf numFmtId="0" fontId="23" fillId="12" borderId="15" xfId="0" applyNumberFormat="1" applyFont="1" applyFill="1" applyBorder="1" applyAlignment="1" applyProtection="1">
      <alignment horizontal="center" vertical="center" wrapText="1"/>
      <protection locked="0"/>
    </xf>
    <xf numFmtId="0" fontId="23" fillId="12" borderId="10" xfId="0" applyNumberFormat="1" applyFont="1" applyFill="1" applyBorder="1" applyAlignment="1" applyProtection="1">
      <alignment horizontal="center" vertical="center" wrapText="1"/>
      <protection locked="0"/>
    </xf>
    <xf numFmtId="0" fontId="23" fillId="12" borderId="16" xfId="0" applyNumberFormat="1" applyFont="1" applyFill="1" applyBorder="1" applyAlignment="1" applyProtection="1">
      <alignment horizontal="center" vertical="center" wrapText="1"/>
      <protection locked="0"/>
    </xf>
    <xf numFmtId="0" fontId="23" fillId="12" borderId="18" xfId="0" applyNumberFormat="1" applyFont="1" applyFill="1" applyBorder="1" applyAlignment="1" applyProtection="1">
      <alignment horizontal="center" vertical="center" wrapText="1"/>
      <protection locked="0"/>
    </xf>
    <xf numFmtId="0" fontId="23" fillId="12" borderId="20" xfId="0" applyNumberFormat="1" applyFont="1" applyFill="1" applyBorder="1" applyAlignment="1" applyProtection="1">
      <alignment horizontal="center" vertical="center" wrapText="1"/>
      <protection locked="0"/>
    </xf>
    <xf numFmtId="0" fontId="23" fillId="12" borderId="6" xfId="0" applyNumberFormat="1" applyFont="1" applyFill="1" applyBorder="1" applyAlignment="1" applyProtection="1">
      <alignment horizontal="center" vertical="center"/>
      <protection locked="0"/>
    </xf>
    <xf numFmtId="0" fontId="23" fillId="12" borderId="2" xfId="0" applyNumberFormat="1" applyFont="1" applyFill="1" applyBorder="1" applyAlignment="1" applyProtection="1">
      <alignment horizontal="center" vertical="center"/>
      <protection locked="0"/>
    </xf>
    <xf numFmtId="0" fontId="23" fillId="12" borderId="12" xfId="0" applyNumberFormat="1" applyFont="1" applyFill="1" applyBorder="1" applyAlignment="1" applyProtection="1">
      <alignment horizontal="center" vertical="center"/>
      <protection locked="0"/>
    </xf>
    <xf numFmtId="0" fontId="50" fillId="7" borderId="0" xfId="0" applyFont="1" applyFill="1" applyBorder="1" applyAlignment="1" applyProtection="1">
      <alignment horizontal="center" vertical="center"/>
    </xf>
    <xf numFmtId="0" fontId="32" fillId="6" borderId="17" xfId="0" applyFont="1" applyFill="1" applyBorder="1" applyAlignment="1" applyProtection="1">
      <alignment horizontal="center" vertical="center" wrapText="1"/>
    </xf>
    <xf numFmtId="0" fontId="32" fillId="6" borderId="10" xfId="0" applyFont="1" applyFill="1" applyBorder="1" applyAlignment="1" applyProtection="1">
      <alignment horizontal="center" vertical="center" wrapText="1"/>
    </xf>
    <xf numFmtId="0" fontId="32" fillId="6" borderId="15" xfId="0" applyFont="1" applyFill="1" applyBorder="1" applyAlignment="1" applyProtection="1">
      <alignment horizontal="center" vertical="center" wrapText="1"/>
    </xf>
    <xf numFmtId="0" fontId="32" fillId="6" borderId="16" xfId="0" applyFont="1" applyFill="1" applyBorder="1" applyAlignment="1" applyProtection="1">
      <alignment horizontal="center" vertical="center" wrapText="1"/>
    </xf>
    <xf numFmtId="0" fontId="32" fillId="6" borderId="18" xfId="0" applyFont="1" applyFill="1" applyBorder="1" applyAlignment="1" applyProtection="1">
      <alignment horizontal="center" vertical="center" wrapText="1"/>
    </xf>
    <xf numFmtId="0" fontId="32" fillId="6" borderId="6" xfId="0" applyFont="1" applyFill="1" applyBorder="1" applyAlignment="1" applyProtection="1">
      <alignment horizontal="center" vertical="center" wrapText="1"/>
    </xf>
    <xf numFmtId="0" fontId="32" fillId="6" borderId="2" xfId="0" applyFont="1" applyFill="1" applyBorder="1" applyAlignment="1" applyProtection="1">
      <alignment horizontal="center" vertical="center" wrapText="1"/>
    </xf>
    <xf numFmtId="0" fontId="32" fillId="6" borderId="12" xfId="0" applyFont="1" applyFill="1" applyBorder="1" applyAlignment="1" applyProtection="1">
      <alignment horizontal="center" vertical="center" wrapText="1"/>
    </xf>
    <xf numFmtId="0" fontId="32" fillId="6" borderId="20" xfId="0" applyFont="1" applyFill="1" applyBorder="1" applyAlignment="1" applyProtection="1">
      <alignment horizontal="center" vertical="center" wrapText="1"/>
    </xf>
    <xf numFmtId="0" fontId="11" fillId="2" borderId="17" xfId="1" applyNumberFormat="1" applyFont="1" applyFill="1" applyBorder="1" applyAlignment="1" applyProtection="1">
      <alignment horizontal="center" vertical="center" wrapText="1"/>
      <protection locked="0"/>
    </xf>
    <xf numFmtId="0" fontId="11" fillId="2" borderId="15" xfId="1" applyNumberFormat="1" applyFont="1" applyFill="1" applyBorder="1" applyAlignment="1" applyProtection="1">
      <alignment horizontal="center" vertical="center" wrapText="1"/>
      <protection locked="0"/>
    </xf>
    <xf numFmtId="0" fontId="11" fillId="2" borderId="9" xfId="1" applyNumberFormat="1" applyFont="1" applyFill="1" applyBorder="1" applyAlignment="1" applyProtection="1">
      <alignment horizontal="center" vertical="center" wrapText="1"/>
      <protection locked="0"/>
    </xf>
    <xf numFmtId="0" fontId="11" fillId="2" borderId="1" xfId="1" applyNumberFormat="1" applyFont="1" applyFill="1" applyBorder="1" applyAlignment="1" applyProtection="1">
      <alignment horizontal="center" vertical="center" wrapText="1"/>
      <protection locked="0"/>
    </xf>
    <xf numFmtId="0" fontId="47" fillId="2" borderId="0" xfId="0" applyFont="1" applyFill="1" applyBorder="1" applyAlignment="1" applyProtection="1">
      <alignment horizontal="center" vertical="center"/>
    </xf>
    <xf numFmtId="0" fontId="19" fillId="6" borderId="9" xfId="0" applyFont="1" applyFill="1" applyBorder="1" applyAlignment="1" applyProtection="1">
      <alignment horizontal="center" vertical="center"/>
    </xf>
    <xf numFmtId="0" fontId="19" fillId="6" borderId="1" xfId="0" applyFont="1" applyFill="1" applyBorder="1" applyAlignment="1" applyProtection="1">
      <alignment horizontal="center" vertical="center"/>
    </xf>
    <xf numFmtId="0" fontId="41" fillId="10" borderId="9" xfId="0" applyFont="1" applyFill="1" applyBorder="1" applyAlignment="1" applyProtection="1">
      <alignment horizontal="center" vertical="center"/>
    </xf>
    <xf numFmtId="0" fontId="41" fillId="10" borderId="4" xfId="0" applyFont="1" applyFill="1" applyBorder="1" applyAlignment="1" applyProtection="1">
      <alignment horizontal="center" vertical="center"/>
    </xf>
    <xf numFmtId="0" fontId="41" fillId="10" borderId="1" xfId="0" applyFont="1" applyFill="1" applyBorder="1" applyAlignment="1" applyProtection="1">
      <alignment horizontal="center" vertical="center"/>
    </xf>
    <xf numFmtId="0" fontId="0" fillId="0" borderId="11" xfId="0" applyBorder="1" applyProtection="1"/>
    <xf numFmtId="0" fontId="0" fillId="0" borderId="15" xfId="0" applyBorder="1" applyProtection="1"/>
    <xf numFmtId="0" fontId="0" fillId="0" borderId="18" xfId="0" applyBorder="1" applyProtection="1"/>
    <xf numFmtId="0" fontId="0" fillId="0" borderId="19" xfId="0" applyBorder="1" applyProtection="1"/>
    <xf numFmtId="0" fontId="0" fillId="0" borderId="20" xfId="0" applyBorder="1" applyProtection="1"/>
    <xf numFmtId="0" fontId="3" fillId="8" borderId="17" xfId="0" applyFont="1" applyFill="1" applyBorder="1" applyAlignment="1" applyProtection="1">
      <alignment horizontal="left" vertical="top" wrapText="1"/>
    </xf>
    <xf numFmtId="0" fontId="3" fillId="8" borderId="11" xfId="0" applyFont="1" applyFill="1" applyBorder="1" applyAlignment="1" applyProtection="1">
      <alignment horizontal="left" vertical="top" wrapText="1"/>
    </xf>
    <xf numFmtId="0" fontId="3" fillId="8" borderId="15" xfId="0" applyFont="1" applyFill="1" applyBorder="1" applyAlignment="1" applyProtection="1">
      <alignment horizontal="left" vertical="top" wrapText="1"/>
    </xf>
    <xf numFmtId="0" fontId="3" fillId="8" borderId="18" xfId="0" applyFont="1" applyFill="1" applyBorder="1" applyAlignment="1" applyProtection="1">
      <alignment horizontal="left" vertical="top" wrapText="1"/>
    </xf>
    <xf numFmtId="0" fontId="3" fillId="8" borderId="19" xfId="0" applyFont="1" applyFill="1" applyBorder="1" applyAlignment="1" applyProtection="1">
      <alignment horizontal="left" vertical="top" wrapText="1"/>
    </xf>
    <xf numFmtId="0" fontId="3" fillId="8" borderId="20" xfId="0" applyFont="1" applyFill="1" applyBorder="1" applyAlignment="1" applyProtection="1">
      <alignment horizontal="left" vertical="top" wrapText="1"/>
    </xf>
    <xf numFmtId="0" fontId="3" fillId="9" borderId="17" xfId="0" applyFont="1" applyFill="1" applyBorder="1" applyAlignment="1" applyProtection="1">
      <alignment horizontal="left" vertical="top" wrapText="1"/>
    </xf>
    <xf numFmtId="0" fontId="3" fillId="9" borderId="11" xfId="0" applyFont="1" applyFill="1" applyBorder="1" applyAlignment="1" applyProtection="1">
      <alignment horizontal="left" vertical="top" wrapText="1"/>
    </xf>
    <xf numFmtId="0" fontId="3" fillId="9" borderId="15" xfId="0" applyFont="1" applyFill="1" applyBorder="1" applyAlignment="1" applyProtection="1">
      <alignment horizontal="left" vertical="top" wrapText="1"/>
    </xf>
    <xf numFmtId="0" fontId="3" fillId="9" borderId="10" xfId="0" applyFont="1" applyFill="1" applyBorder="1" applyAlignment="1" applyProtection="1">
      <alignment horizontal="left" vertical="top" wrapText="1"/>
    </xf>
    <xf numFmtId="0" fontId="3" fillId="9" borderId="0" xfId="0" applyFont="1" applyFill="1" applyBorder="1" applyAlignment="1" applyProtection="1">
      <alignment horizontal="left" vertical="top" wrapText="1"/>
    </xf>
    <xf numFmtId="0" fontId="3" fillId="9" borderId="16" xfId="0" applyFont="1" applyFill="1" applyBorder="1" applyAlignment="1" applyProtection="1">
      <alignment horizontal="left" vertical="top" wrapText="1"/>
    </xf>
    <xf numFmtId="0" fontId="3" fillId="9" borderId="18" xfId="0" applyFont="1" applyFill="1" applyBorder="1" applyAlignment="1" applyProtection="1">
      <alignment horizontal="left" vertical="top" wrapText="1"/>
    </xf>
    <xf numFmtId="0" fontId="3" fillId="9" borderId="19" xfId="0" applyFont="1" applyFill="1" applyBorder="1" applyAlignment="1" applyProtection="1">
      <alignment horizontal="left" vertical="top" wrapText="1"/>
    </xf>
    <xf numFmtId="0" fontId="3" fillId="9" borderId="20" xfId="0" applyFont="1" applyFill="1" applyBorder="1" applyAlignment="1" applyProtection="1">
      <alignment horizontal="left" vertical="top" wrapText="1"/>
    </xf>
    <xf numFmtId="0" fontId="41" fillId="11" borderId="9" xfId="0" applyFont="1" applyFill="1" applyBorder="1" applyAlignment="1" applyProtection="1">
      <alignment horizontal="center" vertical="center"/>
    </xf>
    <xf numFmtId="0" fontId="41" fillId="11" borderId="4" xfId="0" applyFont="1" applyFill="1" applyBorder="1" applyAlignment="1" applyProtection="1">
      <alignment horizontal="center" vertical="center"/>
    </xf>
    <xf numFmtId="0" fontId="41" fillId="11" borderId="1" xfId="0" applyFont="1" applyFill="1" applyBorder="1" applyAlignment="1" applyProtection="1">
      <alignment horizontal="center" vertical="center"/>
    </xf>
    <xf numFmtId="0" fontId="12" fillId="2" borderId="17" xfId="1" applyNumberFormat="1" applyFont="1" applyFill="1" applyBorder="1" applyAlignment="1" applyProtection="1">
      <alignment horizontal="center" vertical="center" wrapText="1"/>
      <protection locked="0"/>
    </xf>
    <xf numFmtId="0" fontId="12" fillId="2" borderId="15" xfId="1" applyNumberFormat="1" applyFont="1" applyFill="1" applyBorder="1" applyAlignment="1" applyProtection="1">
      <alignment horizontal="center" vertical="center" wrapText="1"/>
      <protection locked="0"/>
    </xf>
    <xf numFmtId="0" fontId="12" fillId="2" borderId="9" xfId="1" applyNumberFormat="1" applyFont="1" applyFill="1" applyBorder="1" applyAlignment="1" applyProtection="1">
      <alignment horizontal="center" vertical="center" wrapText="1"/>
      <protection locked="0"/>
    </xf>
    <xf numFmtId="0" fontId="12" fillId="2" borderId="1" xfId="1" applyNumberFormat="1" applyFont="1" applyFill="1" applyBorder="1" applyAlignment="1" applyProtection="1">
      <alignment horizontal="center" vertical="center" wrapText="1"/>
      <protection locked="0"/>
    </xf>
    <xf numFmtId="0" fontId="54" fillId="14" borderId="24" xfId="0" applyFont="1" applyFill="1" applyBorder="1" applyAlignment="1" applyProtection="1">
      <alignment horizontal="center" vertical="center" wrapText="1"/>
    </xf>
    <xf numFmtId="0" fontId="54" fillId="14" borderId="25" xfId="0" applyFont="1" applyFill="1" applyBorder="1" applyAlignment="1" applyProtection="1">
      <alignment horizontal="center" vertical="center" wrapText="1"/>
    </xf>
    <xf numFmtId="0" fontId="54" fillId="14" borderId="14" xfId="0" applyFont="1" applyFill="1" applyBorder="1" applyAlignment="1" applyProtection="1">
      <alignment horizontal="center" vertical="center" wrapText="1"/>
    </xf>
    <xf numFmtId="0" fontId="41" fillId="13" borderId="9" xfId="0" applyFont="1" applyFill="1" applyBorder="1" applyAlignment="1" applyProtection="1">
      <alignment horizontal="center" vertical="center"/>
    </xf>
    <xf numFmtId="0" fontId="41" fillId="13" borderId="4" xfId="0" applyFont="1" applyFill="1" applyBorder="1" applyAlignment="1" applyProtection="1">
      <alignment horizontal="center" vertical="center"/>
    </xf>
    <xf numFmtId="0" fontId="41" fillId="13" borderId="1" xfId="0" applyFont="1" applyFill="1" applyBorder="1" applyAlignment="1" applyProtection="1">
      <alignment horizontal="center" vertical="center"/>
    </xf>
    <xf numFmtId="0" fontId="49" fillId="0" borderId="0" xfId="0" applyFont="1" applyFill="1" applyAlignment="1" applyProtection="1">
      <alignment horizontal="center" vertical="center" wrapText="1"/>
    </xf>
  </cellXfs>
  <cellStyles count="7">
    <cellStyle name="Lien hypertexte" xfId="1" builtinId="8"/>
    <cellStyle name="Monétaire" xfId="2" builtinId="4"/>
    <cellStyle name="Monétaire 2" xfId="3"/>
    <cellStyle name="Normal" xfId="0" builtinId="0"/>
    <cellStyle name="Normal 3" xfId="4"/>
    <cellStyle name="Normal 6" xfId="5"/>
    <cellStyle name="Pourcentage 3" xfId="6"/>
  </cellStyles>
  <dxfs count="1222">
    <dxf>
      <font>
        <b/>
        <sz val="8"/>
        <color auto="1"/>
        <name val="Arial"/>
        <scheme val="none"/>
      </font>
      <fill>
        <patternFill patternType="none">
          <fgColor indexed="64"/>
          <bgColor indexed="65"/>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border>
      <protection locked="1" hidden="0"/>
    </dxf>
    <dxf>
      <font>
        <b/>
        <sz val="8"/>
        <color auto="1"/>
        <name val="Arial"/>
        <scheme val="none"/>
      </font>
      <numFmt numFmtId="1" formatCode="0"/>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z val="10"/>
        <color auto="1"/>
        <name val="Arial"/>
        <scheme val="none"/>
      </font>
      <fill>
        <patternFill patternType="solid">
          <fgColor indexed="64"/>
          <bgColor rgb="FFCCFFCC"/>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Arial"/>
        <scheme val="none"/>
      </font>
      <fill>
        <patternFill patternType="solid">
          <fgColor indexed="64"/>
          <bgColor rgb="FFCCFFCC"/>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z val="10"/>
        <color auto="1"/>
        <name val="Arial"/>
        <scheme val="none"/>
      </font>
      <fill>
        <patternFill patternType="solid">
          <fgColor indexed="64"/>
          <bgColor rgb="FFCCFFCC"/>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numFmt numFmtId="0" formatCode="General"/>
      <alignment horizontal="center" vertical="center" textRotation="0" wrapText="0" indent="0" justifyLastLine="0" shrinkToFit="0" readingOrder="0"/>
      <border diagonalUp="0" diagonalDown="0">
        <left style="medium">
          <color indexed="64"/>
        </left>
        <right style="thin">
          <color indexed="64"/>
        </right>
        <top style="thin">
          <color indexed="64"/>
        </top>
        <bottom style="thin">
          <color indexed="64"/>
        </bottom>
      </border>
      <protection locked="1" hidden="0"/>
    </dxf>
    <dxf>
      <border outline="0">
        <top style="thin">
          <color theme="9" tint="0.39997558519241921"/>
        </top>
      </border>
    </dxf>
    <dxf>
      <protection locked="1" hidden="0"/>
    </dxf>
    <dxf>
      <border outline="0">
        <bottom style="medium">
          <color indexed="64"/>
        </bottom>
      </border>
    </dxf>
    <dxf>
      <fill>
        <patternFill patternType="none">
          <fgColor indexed="64"/>
          <bgColor indexed="65"/>
        </patternFill>
      </fill>
      <protection locked="1" hidden="0"/>
    </dxf>
    <dxf>
      <fill>
        <patternFill>
          <bgColor indexed="42"/>
        </patternFill>
      </fill>
    </dxf>
    <dxf>
      <fill>
        <patternFill>
          <bgColor rgb="FFFFFF66"/>
        </patternFill>
      </fill>
    </dxf>
    <dxf>
      <fill>
        <patternFill>
          <bgColor indexed="42"/>
        </patternFill>
      </fill>
    </dxf>
    <dxf>
      <fill>
        <patternFill>
          <bgColor indexed="42"/>
        </patternFill>
      </fill>
    </dxf>
    <dxf>
      <fill>
        <patternFill>
          <bgColor rgb="FFFFFF66"/>
        </patternFill>
      </fill>
    </dxf>
    <dxf>
      <fill>
        <patternFill>
          <bgColor rgb="FFFFFF66"/>
        </patternFill>
      </fill>
    </dxf>
    <dxf>
      <fill>
        <patternFill>
          <bgColor rgb="FFFFFF66"/>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rgb="FFFFFF66"/>
        </patternFill>
      </fill>
    </dxf>
    <dxf>
      <fill>
        <patternFill>
          <bgColor rgb="FFFFFF66"/>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rgb="FFFFFF66"/>
        </patternFill>
      </fill>
    </dxf>
    <dxf>
      <fill>
        <patternFill>
          <bgColor rgb="FFFFFF66"/>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rgb="FFFFFF66"/>
        </patternFill>
      </fill>
    </dxf>
    <dxf>
      <fill>
        <patternFill>
          <bgColor rgb="FFFFFF66"/>
        </patternFill>
      </fill>
    </dxf>
    <dxf>
      <fill>
        <patternFill>
          <bgColor indexed="42"/>
        </patternFill>
      </fill>
    </dxf>
    <dxf>
      <fill>
        <patternFill>
          <bgColor indexed="42"/>
        </patternFill>
      </fill>
    </dxf>
    <dxf>
      <fill>
        <patternFill>
          <bgColor indexed="42"/>
        </patternFill>
      </fill>
    </dxf>
    <dxf>
      <fill>
        <patternFill>
          <bgColor rgb="FFFFFF66"/>
        </patternFill>
      </fill>
    </dxf>
    <dxf>
      <fill>
        <patternFill>
          <bgColor rgb="FFFFFF66"/>
        </patternFill>
      </fill>
    </dxf>
    <dxf>
      <fill>
        <patternFill>
          <bgColor indexed="42"/>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indexed="42"/>
        </patternFill>
      </fill>
    </dxf>
    <dxf>
      <fill>
        <patternFill>
          <bgColor rgb="FFFFFF66"/>
        </patternFill>
      </fill>
    </dxf>
    <dxf>
      <fill>
        <patternFill>
          <bgColor indexed="42"/>
        </patternFill>
      </fill>
    </dxf>
  </dxfs>
  <tableStyles count="1" defaultTableStyle="TableStyleMedium9" defaultPivotStyle="PivotStyleLight16">
    <tableStyle name="Tableau 1-demandes gratif stag" pivot="0" count="0"/>
  </tableStyles>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8" Type="http://schemas.openxmlformats.org/officeDocument/2006/relationships/hyperlink" Target="#'Mol&#233;cules on&#233;reuses'!A1"/><Relationship Id="rId3" Type="http://schemas.openxmlformats.org/officeDocument/2006/relationships/image" Target="../media/image3.png"/><Relationship Id="rId7" Type="http://schemas.openxmlformats.org/officeDocument/2006/relationships/hyperlink" Target="#QVT!A1"/><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hyperlink" Target="#'Formations qualif et apprentiss'!A1"/><Relationship Id="rId5" Type="http://schemas.openxmlformats.org/officeDocument/2006/relationships/hyperlink" Target="https://finess.esante.gouv.fr/fininter/jsp/recherche.jsp?mode=simple" TargetMode="External"/><Relationship Id="rId4" Type="http://schemas.openxmlformats.org/officeDocument/2006/relationships/hyperlink" Target="#ListeRegionaleESMS!A1"/><Relationship Id="rId9" Type="http://schemas.openxmlformats.org/officeDocument/2006/relationships/hyperlink" Target="#'Renfort p&#233;riode estivale'!A1"/></Relationships>
</file>

<file path=xl/drawings/_rels/drawing2.xml.rels><?xml version="1.0" encoding="UTF-8" standalone="yes"?>
<Relationships xmlns="http://schemas.openxmlformats.org/package/2006/relationships"><Relationship Id="rId2" Type="http://schemas.openxmlformats.org/officeDocument/2006/relationships/hyperlink" Target="#Recapitulatif_CNR!C10"/><Relationship Id="rId1" Type="http://schemas.openxmlformats.org/officeDocument/2006/relationships/image" Target="../media/image4.gif"/></Relationships>
</file>

<file path=xl/drawings/_rels/drawing3.xml.rels><?xml version="1.0" encoding="UTF-8" standalone="yes"?>
<Relationships xmlns="http://schemas.openxmlformats.org/package/2006/relationships"><Relationship Id="rId3" Type="http://schemas.openxmlformats.org/officeDocument/2006/relationships/hyperlink" Target="#Recapitulatif_CNR!C10"/><Relationship Id="rId2" Type="http://schemas.openxmlformats.org/officeDocument/2006/relationships/image" Target="../media/image4.gif"/><Relationship Id="rId1" Type="http://schemas.openxmlformats.org/officeDocument/2006/relationships/hyperlink" Target="#Recapitulatif_CNR!A1"/></Relationships>
</file>

<file path=xl/drawings/_rels/drawing4.xml.rels><?xml version="1.0" encoding="UTF-8" standalone="yes"?>
<Relationships xmlns="http://schemas.openxmlformats.org/package/2006/relationships"><Relationship Id="rId2" Type="http://schemas.openxmlformats.org/officeDocument/2006/relationships/image" Target="../media/image4.gif"/><Relationship Id="rId1" Type="http://schemas.openxmlformats.org/officeDocument/2006/relationships/hyperlink" Target="#Recapitulatif_CNR!A1"/></Relationships>
</file>

<file path=xl/drawings/_rels/drawing5.xml.rels><?xml version="1.0" encoding="UTF-8" standalone="yes"?>
<Relationships xmlns="http://schemas.openxmlformats.org/package/2006/relationships"><Relationship Id="rId2" Type="http://schemas.openxmlformats.org/officeDocument/2006/relationships/image" Target="../media/image4.gif"/><Relationship Id="rId1" Type="http://schemas.openxmlformats.org/officeDocument/2006/relationships/hyperlink" Target="#Recapitulatif_CNR!A1"/></Relationships>
</file>

<file path=xl/drawings/_rels/drawing6.xml.rels><?xml version="1.0" encoding="UTF-8" standalone="yes"?>
<Relationships xmlns="http://schemas.openxmlformats.org/package/2006/relationships"><Relationship Id="rId2" Type="http://schemas.openxmlformats.org/officeDocument/2006/relationships/image" Target="../media/image4.gif"/><Relationship Id="rId1" Type="http://schemas.openxmlformats.org/officeDocument/2006/relationships/hyperlink" Target="#Recapitulatif_CNR!A1"/></Relationships>
</file>

<file path=xl/drawings/drawing1.xml><?xml version="1.0" encoding="utf-8"?>
<xdr:wsDr xmlns:xdr="http://schemas.openxmlformats.org/drawingml/2006/spreadsheetDrawing" xmlns:a="http://schemas.openxmlformats.org/drawingml/2006/main">
  <xdr:twoCellAnchor>
    <xdr:from>
      <xdr:col>0</xdr:col>
      <xdr:colOff>133350</xdr:colOff>
      <xdr:row>0</xdr:row>
      <xdr:rowOff>0</xdr:rowOff>
    </xdr:from>
    <xdr:to>
      <xdr:col>4</xdr:col>
      <xdr:colOff>790575</xdr:colOff>
      <xdr:row>4</xdr:row>
      <xdr:rowOff>171450</xdr:rowOff>
    </xdr:to>
    <xdr:grpSp>
      <xdr:nvGrpSpPr>
        <xdr:cNvPr id="17753" name="Group 22"/>
        <xdr:cNvGrpSpPr>
          <a:grpSpLocks/>
        </xdr:cNvGrpSpPr>
      </xdr:nvGrpSpPr>
      <xdr:grpSpPr bwMode="auto">
        <a:xfrm>
          <a:off x="133350" y="0"/>
          <a:ext cx="6257925" cy="1438275"/>
          <a:chOff x="0" y="27"/>
          <a:chExt cx="11969" cy="2430"/>
        </a:xfrm>
      </xdr:grpSpPr>
      <xdr:pic>
        <xdr:nvPicPr>
          <xdr:cNvPr id="17763" name="Picture 23" descr="ARS-FOND COURRIE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7"/>
            <a:ext cx="11969" cy="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7764" name="Picture 24" descr="ARS_LOGOS_bretagne"/>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4" y="1107"/>
            <a:ext cx="2340" cy="1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394335</xdr:colOff>
      <xdr:row>17</xdr:row>
      <xdr:rowOff>48261</xdr:rowOff>
    </xdr:from>
    <xdr:to>
      <xdr:col>4</xdr:col>
      <xdr:colOff>3487512</xdr:colOff>
      <xdr:row>18</xdr:row>
      <xdr:rowOff>544838</xdr:rowOff>
    </xdr:to>
    <xdr:sp macro="" textlink="">
      <xdr:nvSpPr>
        <xdr:cNvPr id="16" name="ZoneTexte 15"/>
        <xdr:cNvSpPr txBox="1"/>
      </xdr:nvSpPr>
      <xdr:spPr>
        <a:xfrm>
          <a:off x="5981700" y="6753226"/>
          <a:ext cx="3133725" cy="1190624"/>
        </a:xfrm>
        <a:prstGeom prst="rect">
          <a:avLst/>
        </a:prstGeom>
        <a:ln>
          <a:solidFill>
            <a:schemeClr val="tx1">
              <a:lumMod val="95000"/>
              <a:lumOff val="5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endParaRPr lang="fr-FR" sz="1050" b="1" i="0" u="none" strike="noStrike">
            <a:solidFill>
              <a:schemeClr val="dk1"/>
            </a:solidFill>
            <a:effectLst/>
            <a:latin typeface="+mn-lt"/>
            <a:ea typeface="+mn-ea"/>
            <a:cs typeface="+mn-cs"/>
          </a:endParaRPr>
        </a:p>
        <a:p>
          <a:pPr algn="ctr"/>
          <a:r>
            <a:rPr lang="fr-FR" sz="1050" b="1" i="0" u="none" strike="noStrike">
              <a:solidFill>
                <a:sysClr val="windowText" lastClr="000000"/>
              </a:solidFill>
              <a:effectLst/>
              <a:latin typeface="+mn-lt"/>
              <a:ea typeface="+mn-ea"/>
              <a:cs typeface="+mn-cs"/>
            </a:rPr>
            <a:t>Votre dossier dûment complété devra être transmis d'ici le 15 septembre </a:t>
          </a:r>
          <a:r>
            <a:rPr lang="fr-FR" sz="1050" b="1" i="1" u="sng" strike="noStrike" baseline="0">
              <a:solidFill>
                <a:sysClr val="windowText" lastClr="000000"/>
              </a:solidFill>
              <a:effectLst/>
              <a:latin typeface="+mn-lt"/>
              <a:ea typeface="+mn-ea"/>
              <a:cs typeface="+mn-cs"/>
            </a:rPr>
            <a:t>par courrier électronique</a:t>
          </a:r>
          <a:endParaRPr lang="fr-FR" sz="1050" b="1" i="1" u="none" strike="noStrike" baseline="0">
            <a:solidFill>
              <a:sysClr val="windowText" lastClr="000000"/>
            </a:solidFill>
            <a:effectLst/>
            <a:latin typeface="+mn-lt"/>
            <a:ea typeface="+mn-ea"/>
            <a:cs typeface="+mn-cs"/>
          </a:endParaRPr>
        </a:p>
        <a:p>
          <a:pPr algn="ctr"/>
          <a:r>
            <a:rPr lang="fr-FR" sz="1050" b="1" i="0" u="none" strike="noStrike" baseline="0">
              <a:solidFill>
                <a:sysClr val="windowText" lastClr="000000"/>
              </a:solidFill>
              <a:effectLst/>
              <a:latin typeface="+mn-lt"/>
              <a:ea typeface="+mn-ea"/>
              <a:cs typeface="+mn-cs"/>
            </a:rPr>
            <a:t> (avec accusé de réception) sur la boite : </a:t>
          </a:r>
        </a:p>
        <a:p>
          <a:pPr algn="ctr"/>
          <a:endParaRPr lang="fr-FR" sz="1050" b="1" i="0" u="none" strike="noStrike" baseline="0">
            <a:solidFill>
              <a:sysClr val="windowText" lastClr="000000"/>
            </a:solidFill>
            <a:effectLst/>
            <a:latin typeface="+mn-lt"/>
            <a:ea typeface="+mn-ea"/>
            <a:cs typeface="+mn-cs"/>
          </a:endParaRPr>
        </a:p>
        <a:p>
          <a:pPr algn="ctr"/>
          <a:r>
            <a:rPr lang="fr-FR" sz="1200" b="1" i="0" u="none" strike="noStrike" baseline="0">
              <a:solidFill>
                <a:srgbClr val="FF0000"/>
              </a:solidFill>
              <a:effectLst/>
              <a:latin typeface="+mn-lt"/>
              <a:ea typeface="+mn-ea"/>
              <a:cs typeface="+mn-cs"/>
            </a:rPr>
            <a:t>ARS-BRETAGNE-ESMS-PH@ars.sante.fr</a:t>
          </a:r>
          <a:endParaRPr lang="fr-FR" sz="1050">
            <a:solidFill>
              <a:srgbClr val="FF0000"/>
            </a:solidFill>
          </a:endParaRPr>
        </a:p>
      </xdr:txBody>
    </xdr:sp>
    <xdr:clientData/>
  </xdr:twoCellAnchor>
  <xdr:twoCellAnchor>
    <xdr:from>
      <xdr:col>4</xdr:col>
      <xdr:colOff>399415</xdr:colOff>
      <xdr:row>16</xdr:row>
      <xdr:rowOff>0</xdr:rowOff>
    </xdr:from>
    <xdr:to>
      <xdr:col>4</xdr:col>
      <xdr:colOff>3536328</xdr:colOff>
      <xdr:row>17</xdr:row>
      <xdr:rowOff>0</xdr:rowOff>
    </xdr:to>
    <xdr:sp macro="" textlink="">
      <xdr:nvSpPr>
        <xdr:cNvPr id="10" name="ZoneTexte 9"/>
        <xdr:cNvSpPr txBox="1"/>
      </xdr:nvSpPr>
      <xdr:spPr>
        <a:xfrm>
          <a:off x="6000750" y="4438650"/>
          <a:ext cx="3133725" cy="1562100"/>
        </a:xfrm>
        <a:prstGeom prst="rect">
          <a:avLst/>
        </a:prstGeom>
        <a:solidFill>
          <a:srgbClr val="FF0000">
            <a:tint val="66000"/>
            <a:satMod val="160000"/>
          </a:srgbClr>
        </a:solidFill>
        <a:ln w="381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a:lnSpc>
              <a:spcPts val="1000"/>
            </a:lnSpc>
          </a:pPr>
          <a:endParaRPr lang="fr-FR" sz="1050" b="1" i="0" u="none" strike="noStrike" cap="none" spc="0">
            <a:ln w="10160">
              <a:noFill/>
              <a:prstDash val="solid"/>
            </a:ln>
            <a:solidFill>
              <a:schemeClr val="tx1">
                <a:lumMod val="95000"/>
                <a:lumOff val="5000"/>
              </a:schemeClr>
            </a:solidFill>
            <a:effectLst>
              <a:outerShdw blurRad="38100" dist="32000" dir="5400000" algn="tl">
                <a:srgbClr val="000000">
                  <a:alpha val="30000"/>
                </a:srgbClr>
              </a:outerShdw>
            </a:effectLst>
            <a:latin typeface="+mn-lt"/>
            <a:ea typeface="+mn-ea"/>
            <a:cs typeface="+mn-cs"/>
          </a:endParaRPr>
        </a:p>
        <a:p>
          <a:pPr algn="ctr">
            <a:lnSpc>
              <a:spcPts val="1000"/>
            </a:lnSpc>
          </a:pPr>
          <a:r>
            <a:rPr lang="fr-FR" sz="1050" b="1" i="0" u="none" strike="noStrike" cap="none" spc="0">
              <a:ln w="10160">
                <a:noFill/>
                <a:prstDash val="solid"/>
              </a:ln>
              <a:solidFill>
                <a:schemeClr val="tx1">
                  <a:lumMod val="95000"/>
                  <a:lumOff val="5000"/>
                </a:schemeClr>
              </a:solidFill>
              <a:effectLst/>
              <a:latin typeface="+mn-lt"/>
              <a:ea typeface="+mn-ea"/>
              <a:cs typeface="+mn-cs"/>
            </a:rPr>
            <a:t>Vous devez impérativement fournir  les justificatifs nécessaires à l'étude de votre demande</a:t>
          </a:r>
        </a:p>
        <a:p>
          <a:pPr algn="ctr">
            <a:lnSpc>
              <a:spcPts val="1000"/>
            </a:lnSpc>
          </a:pPr>
          <a:r>
            <a:rPr lang="fr-FR" sz="1050" b="1" i="0" u="none" strike="noStrike" cap="none" spc="0">
              <a:ln w="10160">
                <a:noFill/>
                <a:prstDash val="solid"/>
              </a:ln>
              <a:solidFill>
                <a:schemeClr val="tx1">
                  <a:lumMod val="95000"/>
                  <a:lumOff val="5000"/>
                </a:schemeClr>
              </a:solidFill>
              <a:effectLst/>
              <a:latin typeface="+mn-lt"/>
              <a:ea typeface="+mn-ea"/>
              <a:cs typeface="+mn-cs"/>
            </a:rPr>
            <a:t> (cf. documents demandés dans chaque onglet)</a:t>
          </a:r>
        </a:p>
        <a:p>
          <a:pPr algn="ctr">
            <a:lnSpc>
              <a:spcPts val="1000"/>
            </a:lnSpc>
          </a:pPr>
          <a:endParaRPr lang="fr-FR" sz="1050" b="1" i="0" u="none" strike="noStrike" cap="none" spc="0">
            <a:ln w="10160">
              <a:noFill/>
              <a:prstDash val="solid"/>
            </a:ln>
            <a:solidFill>
              <a:schemeClr val="tx1">
                <a:lumMod val="95000"/>
                <a:lumOff val="5000"/>
              </a:schemeClr>
            </a:solidFill>
            <a:effectLst/>
            <a:latin typeface="+mn-lt"/>
            <a:ea typeface="+mn-ea"/>
            <a:cs typeface="+mn-cs"/>
          </a:endParaRPr>
        </a:p>
        <a:p>
          <a:pPr algn="ctr">
            <a:lnSpc>
              <a:spcPts val="1100"/>
            </a:lnSpc>
          </a:pPr>
          <a:r>
            <a:rPr lang="fr-FR" sz="1050" b="1" i="0" u="sng" strike="noStrike" cap="none" spc="0">
              <a:ln w="10160">
                <a:noFill/>
                <a:prstDash val="solid"/>
              </a:ln>
              <a:solidFill>
                <a:schemeClr val="tx1">
                  <a:lumMod val="95000"/>
                  <a:lumOff val="5000"/>
                </a:schemeClr>
              </a:solidFill>
              <a:effectLst/>
              <a:latin typeface="+mn-lt"/>
              <a:ea typeface="+mn-ea"/>
              <a:cs typeface="+mn-cs"/>
            </a:rPr>
            <a:t>En l'absence de ces documents, </a:t>
          </a:r>
        </a:p>
        <a:p>
          <a:pPr algn="ctr">
            <a:lnSpc>
              <a:spcPts val="1000"/>
            </a:lnSpc>
          </a:pPr>
          <a:r>
            <a:rPr lang="fr-FR" sz="1050" b="1" i="0" u="sng" strike="noStrike" cap="none" spc="0">
              <a:ln w="10160">
                <a:noFill/>
                <a:prstDash val="solid"/>
              </a:ln>
              <a:solidFill>
                <a:schemeClr val="tx1">
                  <a:lumMod val="95000"/>
                  <a:lumOff val="5000"/>
                </a:schemeClr>
              </a:solidFill>
              <a:effectLst/>
              <a:latin typeface="+mn-lt"/>
              <a:ea typeface="+mn-ea"/>
              <a:cs typeface="+mn-cs"/>
            </a:rPr>
            <a:t>votre demande sera considérée comme irrecevable</a:t>
          </a:r>
          <a:r>
            <a:rPr lang="fr-FR" sz="1050" b="1" i="0" u="sng" strike="noStrike" cap="none" spc="0" baseline="0">
              <a:ln w="10160">
                <a:noFill/>
                <a:prstDash val="solid"/>
              </a:ln>
              <a:solidFill>
                <a:schemeClr val="tx1">
                  <a:lumMod val="95000"/>
                  <a:lumOff val="5000"/>
                </a:schemeClr>
              </a:solidFill>
              <a:effectLst/>
              <a:latin typeface="+mn-lt"/>
              <a:ea typeface="+mn-ea"/>
              <a:cs typeface="+mn-cs"/>
            </a:rPr>
            <a:t> et ne sera pas traitée,</a:t>
          </a:r>
          <a:r>
            <a:rPr lang="fr-FR" sz="1050" b="1" i="0" u="none" strike="noStrike" cap="none" spc="0">
              <a:ln w="10160">
                <a:noFill/>
                <a:prstDash val="solid"/>
              </a:ln>
              <a:solidFill>
                <a:schemeClr val="tx1">
                  <a:lumMod val="95000"/>
                  <a:lumOff val="5000"/>
                </a:schemeClr>
              </a:solidFill>
              <a:effectLst>
                <a:outerShdw blurRad="38100" dist="32000" dir="5400000" algn="tl">
                  <a:srgbClr val="000000">
                    <a:alpha val="30000"/>
                  </a:srgbClr>
                </a:outerShdw>
              </a:effectLst>
              <a:latin typeface="+mn-lt"/>
              <a:ea typeface="+mn-ea"/>
              <a:cs typeface="+mn-cs"/>
            </a:rPr>
            <a:t/>
          </a:r>
          <a:br>
            <a:rPr lang="fr-FR" sz="1050" b="1" i="0" u="none" strike="noStrike" cap="none" spc="0">
              <a:ln w="10160">
                <a:noFill/>
                <a:prstDash val="solid"/>
              </a:ln>
              <a:solidFill>
                <a:schemeClr val="tx1">
                  <a:lumMod val="95000"/>
                  <a:lumOff val="5000"/>
                </a:schemeClr>
              </a:solidFill>
              <a:effectLst>
                <a:outerShdw blurRad="38100" dist="32000" dir="5400000" algn="tl">
                  <a:srgbClr val="000000">
                    <a:alpha val="30000"/>
                  </a:srgbClr>
                </a:outerShdw>
              </a:effectLst>
              <a:latin typeface="+mn-lt"/>
              <a:ea typeface="+mn-ea"/>
              <a:cs typeface="+mn-cs"/>
            </a:rPr>
          </a:br>
          <a:r>
            <a:rPr lang="fr-FR" sz="1050" b="1" i="0" u="none" strike="noStrike" cap="none" spc="0">
              <a:ln w="10160">
                <a:noFill/>
                <a:prstDash val="solid"/>
              </a:ln>
              <a:solidFill>
                <a:schemeClr val="tx1">
                  <a:lumMod val="95000"/>
                  <a:lumOff val="5000"/>
                </a:schemeClr>
              </a:solidFill>
              <a:effectLst>
                <a:outerShdw blurRad="38100" dist="32000" dir="5400000" algn="tl">
                  <a:srgbClr val="000000">
                    <a:alpha val="30000"/>
                  </a:srgbClr>
                </a:outerShdw>
              </a:effectLst>
              <a:latin typeface="+mn-lt"/>
              <a:ea typeface="+mn-ea"/>
              <a:cs typeface="+mn-cs"/>
            </a:rPr>
            <a:t/>
          </a:r>
          <a:br>
            <a:rPr lang="fr-FR" sz="1050" b="1" i="0" u="none" strike="noStrike" cap="none" spc="0">
              <a:ln w="10160">
                <a:noFill/>
                <a:prstDash val="solid"/>
              </a:ln>
              <a:solidFill>
                <a:schemeClr val="tx1">
                  <a:lumMod val="95000"/>
                  <a:lumOff val="5000"/>
                </a:schemeClr>
              </a:solidFill>
              <a:effectLst>
                <a:outerShdw blurRad="38100" dist="32000" dir="5400000" algn="tl">
                  <a:srgbClr val="000000">
                    <a:alpha val="30000"/>
                  </a:srgbClr>
                </a:outerShdw>
              </a:effectLst>
              <a:latin typeface="+mn-lt"/>
              <a:ea typeface="+mn-ea"/>
              <a:cs typeface="+mn-cs"/>
            </a:rPr>
          </a:br>
          <a:endParaRPr lang="fr-FR" sz="1050" b="1" cap="none" spc="0">
            <a:ln w="10160">
              <a:noFill/>
              <a:prstDash val="solid"/>
            </a:ln>
            <a:solidFill>
              <a:schemeClr val="tx1">
                <a:lumMod val="95000"/>
                <a:lumOff val="5000"/>
              </a:schemeClr>
            </a:solidFill>
            <a:effectLst>
              <a:outerShdw blurRad="38100" dist="32000" dir="5400000" algn="tl">
                <a:srgbClr val="000000">
                  <a:alpha val="30000"/>
                </a:srgbClr>
              </a:outerShdw>
            </a:effectLst>
          </a:endParaRPr>
        </a:p>
      </xdr:txBody>
    </xdr:sp>
    <xdr:clientData/>
  </xdr:twoCellAnchor>
  <xdr:twoCellAnchor editAs="oneCell">
    <xdr:from>
      <xdr:col>4</xdr:col>
      <xdr:colOff>209550</xdr:colOff>
      <xdr:row>15</xdr:row>
      <xdr:rowOff>47625</xdr:rowOff>
    </xdr:from>
    <xdr:to>
      <xdr:col>4</xdr:col>
      <xdr:colOff>771525</xdr:colOff>
      <xdr:row>16</xdr:row>
      <xdr:rowOff>295275</xdr:rowOff>
    </xdr:to>
    <xdr:pic>
      <xdr:nvPicPr>
        <xdr:cNvPr id="17756" name="Image 20" descr="http://1.bp.blogspot.com/-XgpxNOSD5z0/UExM6HfXnPI/AAAAAAAAAKg/klozY7jgOpA/s1600/1237099306261031288Steren_Warning.svg.med.png"/>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810250" y="4410075"/>
          <a:ext cx="5619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397511</xdr:colOff>
      <xdr:row>6</xdr:row>
      <xdr:rowOff>11431</xdr:rowOff>
    </xdr:from>
    <xdr:to>
      <xdr:col>4</xdr:col>
      <xdr:colOff>2943480</xdr:colOff>
      <xdr:row>7</xdr:row>
      <xdr:rowOff>87928</xdr:rowOff>
    </xdr:to>
    <xdr:sp macro="" textlink="">
      <xdr:nvSpPr>
        <xdr:cNvPr id="14" name="Rectangle à coins arrondis 13">
          <a:hlinkClick xmlns:r="http://schemas.openxmlformats.org/officeDocument/2006/relationships" r:id="rId4"/>
        </xdr:cNvPr>
        <xdr:cNvSpPr/>
      </xdr:nvSpPr>
      <xdr:spPr>
        <a:xfrm>
          <a:off x="5800726" y="2019301"/>
          <a:ext cx="2543174" cy="276224"/>
        </a:xfrm>
        <a:prstGeom prst="roundRect">
          <a:avLst/>
        </a:prstGeom>
        <a:gradFill>
          <a:gsLst>
            <a:gs pos="0">
              <a:schemeClr val="accent6">
                <a:lumMod val="75000"/>
              </a:schemeClr>
            </a:gs>
            <a:gs pos="80000">
              <a:schemeClr val="accent6">
                <a:shade val="93000"/>
                <a:satMod val="130000"/>
              </a:schemeClr>
            </a:gs>
            <a:gs pos="100000">
              <a:schemeClr val="accent6">
                <a:shade val="94000"/>
                <a:satMod val="135000"/>
              </a:schemeClr>
            </a:gs>
          </a:gsLst>
          <a:lin ang="16200000" scaled="0"/>
        </a:gradFill>
        <a:ln w="0"/>
        <a:effectLst>
          <a:outerShdw blurRad="40005" dist="22860" dir="5400000" algn="ctr" rotWithShape="0">
            <a:srgbClr val="000000">
              <a:alpha val="35000"/>
            </a:srgbClr>
          </a:outerShdw>
        </a:effectLst>
        <a:scene3d>
          <a:camera prst="orthographicFront"/>
          <a:lightRig rig="threePt" dir="t">
            <a:rot lat="0" lon="0" rev="1200000"/>
          </a:lightRig>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fr-FR" sz="1200" b="1"/>
            <a:t>Accéder à la liste des ESMS</a:t>
          </a:r>
        </a:p>
      </xdr:txBody>
    </xdr:sp>
    <xdr:clientData/>
  </xdr:twoCellAnchor>
  <xdr:twoCellAnchor>
    <xdr:from>
      <xdr:col>4</xdr:col>
      <xdr:colOff>397511</xdr:colOff>
      <xdr:row>7</xdr:row>
      <xdr:rowOff>156211</xdr:rowOff>
    </xdr:from>
    <xdr:to>
      <xdr:col>4</xdr:col>
      <xdr:colOff>2943480</xdr:colOff>
      <xdr:row>9</xdr:row>
      <xdr:rowOff>11867</xdr:rowOff>
    </xdr:to>
    <xdr:sp macro="" textlink="">
      <xdr:nvSpPr>
        <xdr:cNvPr id="15" name="Rectangle à coins arrondis 14">
          <a:hlinkClick xmlns:r="http://schemas.openxmlformats.org/officeDocument/2006/relationships" r:id="rId5"/>
        </xdr:cNvPr>
        <xdr:cNvSpPr/>
      </xdr:nvSpPr>
      <xdr:spPr>
        <a:xfrm>
          <a:off x="5800726" y="2362201"/>
          <a:ext cx="2543174" cy="276224"/>
        </a:xfrm>
        <a:prstGeom prst="roundRect">
          <a:avLst/>
        </a:prstGeom>
        <a:gradFill>
          <a:gsLst>
            <a:gs pos="0">
              <a:schemeClr val="accent6">
                <a:lumMod val="75000"/>
              </a:schemeClr>
            </a:gs>
            <a:gs pos="80000">
              <a:schemeClr val="accent6">
                <a:shade val="93000"/>
                <a:satMod val="130000"/>
              </a:schemeClr>
            </a:gs>
            <a:gs pos="100000">
              <a:schemeClr val="accent6">
                <a:shade val="94000"/>
                <a:satMod val="135000"/>
              </a:schemeClr>
            </a:gs>
          </a:gsLst>
          <a:lin ang="16200000" scaled="0"/>
        </a:gradFill>
        <a:ln w="0"/>
        <a:effectLst>
          <a:outerShdw blurRad="40005" dist="22860" dir="5400000" algn="ctr" rotWithShape="0">
            <a:srgbClr val="000000">
              <a:alpha val="35000"/>
            </a:srgbClr>
          </a:outerShdw>
        </a:effectLst>
        <a:scene3d>
          <a:camera prst="orthographicFront"/>
          <a:lightRig rig="threePt" dir="t">
            <a:rot lat="0" lon="0" rev="1200000"/>
          </a:lightRig>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fr-FR" sz="1200" b="1"/>
            <a:t>Accéder au site internet FINESS</a:t>
          </a:r>
        </a:p>
      </xdr:txBody>
    </xdr:sp>
    <xdr:clientData/>
  </xdr:twoCellAnchor>
  <xdr:twoCellAnchor>
    <xdr:from>
      <xdr:col>1</xdr:col>
      <xdr:colOff>636</xdr:colOff>
      <xdr:row>16</xdr:row>
      <xdr:rowOff>10160</xdr:rowOff>
    </xdr:from>
    <xdr:to>
      <xdr:col>3</xdr:col>
      <xdr:colOff>0</xdr:colOff>
      <xdr:row>16</xdr:row>
      <xdr:rowOff>685891</xdr:rowOff>
    </xdr:to>
    <xdr:sp macro="" textlink="">
      <xdr:nvSpPr>
        <xdr:cNvPr id="12" name="Rectangle à coins arrondis 11">
          <a:hlinkClick xmlns:r="http://schemas.openxmlformats.org/officeDocument/2006/relationships" r:id="rId6"/>
        </xdr:cNvPr>
        <xdr:cNvSpPr/>
      </xdr:nvSpPr>
      <xdr:spPr>
        <a:xfrm>
          <a:off x="213996" y="4566920"/>
          <a:ext cx="3771264" cy="675731"/>
        </a:xfrm>
        <a:prstGeom prst="roundRect">
          <a:avLst/>
        </a:prstGeom>
        <a:solidFill>
          <a:srgbClr val="92D050"/>
        </a:solidFill>
        <a:ln>
          <a:solidFill>
            <a:srgbClr val="6699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fr-FR" sz="1600" b="1">
              <a:solidFill>
                <a:sysClr val="windowText" lastClr="000000"/>
              </a:solidFill>
            </a:rPr>
            <a:t>Formations</a:t>
          </a:r>
          <a:r>
            <a:rPr lang="fr-FR" sz="1600" b="1" baseline="0">
              <a:solidFill>
                <a:sysClr val="windowText" lastClr="000000"/>
              </a:solidFill>
            </a:rPr>
            <a:t> qualifiantes et diplômantes/ contrats d'apprentissages</a:t>
          </a:r>
          <a:endParaRPr lang="fr-FR" sz="1600" b="1">
            <a:solidFill>
              <a:sysClr val="windowText" lastClr="000000"/>
            </a:solidFill>
          </a:endParaRPr>
        </a:p>
      </xdr:txBody>
    </xdr:sp>
    <xdr:clientData/>
  </xdr:twoCellAnchor>
  <xdr:twoCellAnchor>
    <xdr:from>
      <xdr:col>1</xdr:col>
      <xdr:colOff>9526</xdr:colOff>
      <xdr:row>18</xdr:row>
      <xdr:rowOff>0</xdr:rowOff>
    </xdr:from>
    <xdr:to>
      <xdr:col>3</xdr:col>
      <xdr:colOff>1</xdr:colOff>
      <xdr:row>18</xdr:row>
      <xdr:rowOff>659173</xdr:rowOff>
    </xdr:to>
    <xdr:sp macro="" textlink="">
      <xdr:nvSpPr>
        <xdr:cNvPr id="24" name="Rectangle à coins arrondis 23">
          <a:hlinkClick xmlns:r="http://schemas.openxmlformats.org/officeDocument/2006/relationships" r:id="rId7"/>
        </xdr:cNvPr>
        <xdr:cNvSpPr/>
      </xdr:nvSpPr>
      <xdr:spPr>
        <a:xfrm>
          <a:off x="219076" y="6696075"/>
          <a:ext cx="3657600" cy="666750"/>
        </a:xfrm>
        <a:prstGeom prst="roundRect">
          <a:avLst/>
        </a:prstGeom>
        <a:solidFill>
          <a:schemeClr val="accent6">
            <a:lumMod val="60000"/>
            <a:lumOff val="40000"/>
          </a:schemeClr>
        </a:solidFill>
        <a:ln>
          <a:solidFill>
            <a:srgbClr val="CC99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fr-FR" sz="1600" b="1">
              <a:solidFill>
                <a:sysClr val="windowText" lastClr="000000"/>
              </a:solidFill>
            </a:rPr>
            <a:t>QVT</a:t>
          </a:r>
        </a:p>
      </xdr:txBody>
    </xdr:sp>
    <xdr:clientData/>
  </xdr:twoCellAnchor>
  <xdr:twoCellAnchor>
    <xdr:from>
      <xdr:col>1</xdr:col>
      <xdr:colOff>0</xdr:colOff>
      <xdr:row>17</xdr:row>
      <xdr:rowOff>0</xdr:rowOff>
    </xdr:from>
    <xdr:to>
      <xdr:col>2</xdr:col>
      <xdr:colOff>1882140</xdr:colOff>
      <xdr:row>17</xdr:row>
      <xdr:rowOff>659173</xdr:rowOff>
    </xdr:to>
    <xdr:sp macro="" textlink="">
      <xdr:nvSpPr>
        <xdr:cNvPr id="18" name="Rectangle à coins arrondis 17">
          <a:hlinkClick xmlns:r="http://schemas.openxmlformats.org/officeDocument/2006/relationships" r:id="rId8"/>
        </xdr:cNvPr>
        <xdr:cNvSpPr/>
      </xdr:nvSpPr>
      <xdr:spPr>
        <a:xfrm>
          <a:off x="213360" y="5250180"/>
          <a:ext cx="3764280" cy="659173"/>
        </a:xfrm>
        <a:prstGeom prst="roundRect">
          <a:avLst/>
        </a:prstGeom>
        <a:solidFill>
          <a:schemeClr val="accent4">
            <a:lumMod val="60000"/>
            <a:lumOff val="40000"/>
          </a:schemeClr>
        </a:solidFill>
        <a:ln>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fr-FR" sz="1600" b="1">
              <a:solidFill>
                <a:sysClr val="windowText" lastClr="000000"/>
              </a:solidFill>
            </a:rPr>
            <a:t>Molécules onéreuses</a:t>
          </a:r>
        </a:p>
      </xdr:txBody>
    </xdr:sp>
    <xdr:clientData/>
  </xdr:twoCellAnchor>
  <xdr:twoCellAnchor>
    <xdr:from>
      <xdr:col>1</xdr:col>
      <xdr:colOff>0</xdr:colOff>
      <xdr:row>19</xdr:row>
      <xdr:rowOff>7620</xdr:rowOff>
    </xdr:from>
    <xdr:to>
      <xdr:col>2</xdr:col>
      <xdr:colOff>1880235</xdr:colOff>
      <xdr:row>19</xdr:row>
      <xdr:rowOff>666793</xdr:rowOff>
    </xdr:to>
    <xdr:sp macro="" textlink="">
      <xdr:nvSpPr>
        <xdr:cNvPr id="13" name="Rectangle à coins arrondis 12">
          <a:hlinkClick xmlns:r="http://schemas.openxmlformats.org/officeDocument/2006/relationships" r:id="rId9"/>
        </xdr:cNvPr>
        <xdr:cNvSpPr/>
      </xdr:nvSpPr>
      <xdr:spPr>
        <a:xfrm>
          <a:off x="213360" y="6644640"/>
          <a:ext cx="3762375" cy="659173"/>
        </a:xfrm>
        <a:prstGeom prst="roundRect">
          <a:avLst/>
        </a:prstGeom>
        <a:solidFill>
          <a:schemeClr val="accent5">
            <a:lumMod val="40000"/>
            <a:lumOff val="60000"/>
          </a:schemeClr>
        </a:solidFill>
        <a:ln>
          <a:solidFill>
            <a:schemeClr val="accent5">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fr-FR" sz="1600" b="1">
              <a:solidFill>
                <a:sysClr val="windowText" lastClr="000000"/>
              </a:solidFill>
            </a:rPr>
            <a:t>Renfort période estivale</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76200</xdr:colOff>
      <xdr:row>0</xdr:row>
      <xdr:rowOff>142875</xdr:rowOff>
    </xdr:from>
    <xdr:to>
      <xdr:col>10</xdr:col>
      <xdr:colOff>76200</xdr:colOff>
      <xdr:row>0</xdr:row>
      <xdr:rowOff>142875</xdr:rowOff>
    </xdr:to>
    <xdr:pic macro="[0]!Selectionner_la_feuille_Recapitulatif_CNR">
      <xdr:nvPicPr>
        <xdr:cNvPr id="3995" name="Image 5" descr="flecheretour.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34275" y="1428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104775</xdr:colOff>
      <xdr:row>47</xdr:row>
      <xdr:rowOff>95250</xdr:rowOff>
    </xdr:from>
    <xdr:to>
      <xdr:col>10</xdr:col>
      <xdr:colOff>104775</xdr:colOff>
      <xdr:row>47</xdr:row>
      <xdr:rowOff>95250</xdr:rowOff>
    </xdr:to>
    <xdr:pic macro="[0]!Selectionner_la_feuille_Recapitulatif_CNR">
      <xdr:nvPicPr>
        <xdr:cNvPr id="3996" name="Image 14" descr="flecheretour.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62850" y="83153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xdr:row>
      <xdr:rowOff>0</xdr:rowOff>
    </xdr:from>
    <xdr:to>
      <xdr:col>10</xdr:col>
      <xdr:colOff>771525</xdr:colOff>
      <xdr:row>3</xdr:row>
      <xdr:rowOff>161925</xdr:rowOff>
    </xdr:to>
    <xdr:pic macro="[0]!Selectionner_la_feuille_Recapitulatif_CNR">
      <xdr:nvPicPr>
        <xdr:cNvPr id="3997" name="Image 5" descr="flecheretour.gif">
          <a:hlinkClick xmlns:r="http://schemas.openxmlformats.org/officeDocument/2006/relationships" r:id="rId2"/>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58075" y="190500"/>
          <a:ext cx="77152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257175</xdr:colOff>
      <xdr:row>0</xdr:row>
      <xdr:rowOff>85725</xdr:rowOff>
    </xdr:from>
    <xdr:to>
      <xdr:col>8</xdr:col>
      <xdr:colOff>0</xdr:colOff>
      <xdr:row>3</xdr:row>
      <xdr:rowOff>47625</xdr:rowOff>
    </xdr:to>
    <xdr:pic>
      <xdr:nvPicPr>
        <xdr:cNvPr id="16531" name="Image 7" descr="flecheretour.gif">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496550" y="85725"/>
          <a:ext cx="88582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190500</xdr:colOff>
      <xdr:row>30</xdr:row>
      <xdr:rowOff>0</xdr:rowOff>
    </xdr:from>
    <xdr:to>
      <xdr:col>8</xdr:col>
      <xdr:colOff>0</xdr:colOff>
      <xdr:row>32</xdr:row>
      <xdr:rowOff>95250</xdr:rowOff>
    </xdr:to>
    <xdr:pic>
      <xdr:nvPicPr>
        <xdr:cNvPr id="16532" name="Image 5" descr="flecheretour.gif">
          <a:hlinkClick xmlns:r="http://schemas.openxmlformats.org/officeDocument/2006/relationships" r:id="rId3"/>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429875" y="8924925"/>
          <a:ext cx="9525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257175</xdr:colOff>
      <xdr:row>0</xdr:row>
      <xdr:rowOff>85725</xdr:rowOff>
    </xdr:from>
    <xdr:to>
      <xdr:col>7</xdr:col>
      <xdr:colOff>762000</xdr:colOff>
      <xdr:row>3</xdr:row>
      <xdr:rowOff>47625</xdr:rowOff>
    </xdr:to>
    <xdr:pic>
      <xdr:nvPicPr>
        <xdr:cNvPr id="12521" name="Image 7" descr="flecheretour.gif">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820400" y="85725"/>
          <a:ext cx="50482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1676400</xdr:colOff>
      <xdr:row>28</xdr:row>
      <xdr:rowOff>428625</xdr:rowOff>
    </xdr:from>
    <xdr:to>
      <xdr:col>6</xdr:col>
      <xdr:colOff>2181225</xdr:colOff>
      <xdr:row>31</xdr:row>
      <xdr:rowOff>57150</xdr:rowOff>
    </xdr:to>
    <xdr:pic>
      <xdr:nvPicPr>
        <xdr:cNvPr id="12522" name="Image 7" descr="flecheretour.gif">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896475" y="9696450"/>
          <a:ext cx="50482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266700</xdr:colOff>
      <xdr:row>0</xdr:row>
      <xdr:rowOff>83820</xdr:rowOff>
    </xdr:from>
    <xdr:to>
      <xdr:col>7</xdr:col>
      <xdr:colOff>784860</xdr:colOff>
      <xdr:row>3</xdr:row>
      <xdr:rowOff>53340</xdr:rowOff>
    </xdr:to>
    <xdr:pic>
      <xdr:nvPicPr>
        <xdr:cNvPr id="2" name="Image 7" descr="flecheretour.gif">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23960" y="83820"/>
          <a:ext cx="518160" cy="518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228600</xdr:colOff>
      <xdr:row>0</xdr:row>
      <xdr:rowOff>76200</xdr:rowOff>
    </xdr:from>
    <xdr:to>
      <xdr:col>5</xdr:col>
      <xdr:colOff>990600</xdr:colOff>
      <xdr:row>0</xdr:row>
      <xdr:rowOff>561975</xdr:rowOff>
    </xdr:to>
    <xdr:pic macro="[0]!Selectionner_la_feuille_Recapitulatif_CNR">
      <xdr:nvPicPr>
        <xdr:cNvPr id="6840" name="Image 5" descr="flecheretour.gif">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77200" y="76200"/>
          <a:ext cx="7620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437</xdr:row>
      <xdr:rowOff>0</xdr:rowOff>
    </xdr:from>
    <xdr:to>
      <xdr:col>5</xdr:col>
      <xdr:colOff>762000</xdr:colOff>
      <xdr:row>439</xdr:row>
      <xdr:rowOff>95250</xdr:rowOff>
    </xdr:to>
    <xdr:pic macro="[0]!Selectionner_la_feuille_Recapitulatif_CNR">
      <xdr:nvPicPr>
        <xdr:cNvPr id="6841" name="Image 5" descr="flecheretour.gif">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48600" y="86725125"/>
          <a:ext cx="7620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rs044ctla\ARS044$\DAS\AMS\Allocation%20de%20ressources\PA\CAMPAGNE%20BUDGETAIRE\2014\CNR%202014\Proc&#233;duresMaquettes_Arbitrages\Proc&#233;duresMaquettes\DAS\AMS\Allocation%20de%20ressources\PA\CNR\proc&#233;dure%20CNR\DAS-AMS-PA-DemandeCNR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RS-Bretagne-DA-Financement-PH/Dossiers%20r&#233;gionaux/2022/Campagne%20budgetaire/2022_Suivi%20Tarification/2022_Tarificat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apitulatif_CNR"/>
      <sheetName val="FormationQualifiante"/>
      <sheetName val="FormationNonQualifiante"/>
      <sheetName val="Personnel"/>
      <sheetName val="Equipement"/>
      <sheetName val="FraisFinanciers"/>
      <sheetName val="Autres"/>
      <sheetName val="ListeCNRAutre"/>
    </sheetNames>
    <sheetDataSet>
      <sheetData sheetId="0"/>
      <sheetData sheetId="1"/>
      <sheetData sheetId="2"/>
      <sheetData sheetId="3"/>
      <sheetData sheetId="4"/>
      <sheetData sheetId="5"/>
      <sheetData sheetId="6"/>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lossaire base"/>
      <sheetName val="Glossaire activite"/>
      <sheetName val="Base 2022"/>
      <sheetName val="Part CD"/>
      <sheetName val="Actualisation 2022"/>
      <sheetName val="Credits CPOM 2022"/>
      <sheetName val="ESAT2022"/>
      <sheetName val="dotations a zero"/>
      <sheetName val="Nouvel ESMS 2022"/>
    </sheetNames>
    <sheetDataSet>
      <sheetData sheetId="0"/>
      <sheetData sheetId="1"/>
      <sheetData sheetId="2">
        <row r="3">
          <cell r="B3">
            <v>220000145</v>
          </cell>
          <cell r="C3" t="str">
            <v>220024053</v>
          </cell>
          <cell r="D3" t="str">
            <v>CAMSP les horizons</v>
          </cell>
          <cell r="E3" t="str">
            <v>ST BRIEUC</v>
          </cell>
          <cell r="F3" t="str">
            <v>190_CAMSP</v>
          </cell>
          <cell r="G3" t="str">
            <v>DGC</v>
          </cell>
          <cell r="H3" t="str">
            <v>Public autonome</v>
          </cell>
        </row>
        <row r="4">
          <cell r="B4">
            <v>220000146</v>
          </cell>
          <cell r="C4" t="str">
            <v>220024053</v>
          </cell>
          <cell r="D4" t="str">
            <v>CAMSP les horizons (plateforme PCO/TND)</v>
          </cell>
          <cell r="E4" t="str">
            <v>ST BRIEUC</v>
          </cell>
          <cell r="F4" t="str">
            <v>190_CAMSP</v>
          </cell>
          <cell r="G4" t="str">
            <v>DGC</v>
          </cell>
          <cell r="H4" t="str">
            <v>Public autonome</v>
          </cell>
        </row>
        <row r="5">
          <cell r="B5">
            <v>220000335</v>
          </cell>
          <cell r="C5" t="str">
            <v>220000707</v>
          </cell>
          <cell r="D5" t="str">
            <v xml:space="preserve">IME les Vallées </v>
          </cell>
          <cell r="E5" t="str">
            <v>DINAN</v>
          </cell>
          <cell r="F5" t="str">
            <v>183_IME</v>
          </cell>
          <cell r="G5" t="str">
            <v>DGC</v>
          </cell>
          <cell r="H5" t="str">
            <v>Privé à but non lucratif</v>
          </cell>
        </row>
        <row r="6">
          <cell r="B6">
            <v>220000384</v>
          </cell>
          <cell r="C6" t="str">
            <v>220024053</v>
          </cell>
          <cell r="D6" t="str">
            <v xml:space="preserve">IME St Quihouet </v>
          </cell>
          <cell r="E6" t="str">
            <v>PLAINTEL</v>
          </cell>
          <cell r="F6" t="str">
            <v>183_IME</v>
          </cell>
          <cell r="G6" t="str">
            <v>DGC</v>
          </cell>
          <cell r="H6" t="str">
            <v>Public autonome</v>
          </cell>
        </row>
        <row r="7">
          <cell r="B7">
            <v>220000385</v>
          </cell>
          <cell r="C7" t="str">
            <v>220024053</v>
          </cell>
          <cell r="D7" t="str">
            <v>IME St Quihouet (UE)</v>
          </cell>
          <cell r="E7" t="str">
            <v>PLAINTEL</v>
          </cell>
          <cell r="F7" t="str">
            <v>183_IME</v>
          </cell>
          <cell r="G7" t="str">
            <v>DGC</v>
          </cell>
          <cell r="H7" t="str">
            <v>Public autonome</v>
          </cell>
        </row>
        <row r="8">
          <cell r="B8">
            <v>220000392</v>
          </cell>
          <cell r="C8" t="str">
            <v>220002984</v>
          </cell>
          <cell r="D8" t="str">
            <v>IME Belna</v>
          </cell>
          <cell r="E8" t="str">
            <v>PLEMET</v>
          </cell>
          <cell r="F8" t="str">
            <v>183_IME</v>
          </cell>
          <cell r="G8" t="str">
            <v>DGC</v>
          </cell>
          <cell r="H8" t="str">
            <v>Public territorial</v>
          </cell>
        </row>
        <row r="9">
          <cell r="B9">
            <v>220000418</v>
          </cell>
          <cell r="C9" t="str">
            <v>220005805</v>
          </cell>
          <cell r="D9" t="str">
            <v xml:space="preserve">IME Guy Corlay </v>
          </cell>
          <cell r="E9" t="str">
            <v>ST BRIEUC</v>
          </cell>
          <cell r="F9" t="str">
            <v>183_IME</v>
          </cell>
          <cell r="G9" t="str">
            <v>DGC</v>
          </cell>
          <cell r="H9" t="str">
            <v>Privé à but non lucratif</v>
          </cell>
        </row>
        <row r="10">
          <cell r="B10">
            <v>220000426</v>
          </cell>
          <cell r="C10" t="str">
            <v>220024327</v>
          </cell>
          <cell r="D10" t="str">
            <v>IME Champs au Duc+Com360(SV)</v>
          </cell>
          <cell r="E10" t="str">
            <v>ST BRIEUC</v>
          </cell>
          <cell r="F10" t="str">
            <v>183_IME</v>
          </cell>
          <cell r="G10" t="str">
            <v>DGC</v>
          </cell>
          <cell r="H10" t="str">
            <v>Privé à but non lucratif</v>
          </cell>
        </row>
        <row r="11">
          <cell r="B11">
            <v>220000434</v>
          </cell>
          <cell r="C11" t="str">
            <v>220024053</v>
          </cell>
          <cell r="D11" t="str">
            <v xml:space="preserve">Centre Jacques Cartier </v>
          </cell>
          <cell r="E11" t="str">
            <v>ST BRIEUC</v>
          </cell>
          <cell r="F11" t="str">
            <v>195_Institut pour déficients auditifs</v>
          </cell>
          <cell r="G11" t="str">
            <v>DGC</v>
          </cell>
          <cell r="H11" t="str">
            <v>Public autonome</v>
          </cell>
        </row>
        <row r="12">
          <cell r="B12">
            <v>220000442</v>
          </cell>
          <cell r="C12" t="str">
            <v>350052783</v>
          </cell>
          <cell r="D12" t="str">
            <v xml:space="preserve">ITEP Kerbeaurieux </v>
          </cell>
          <cell r="E12" t="str">
            <v>ST QUAY PORTRIEUX</v>
          </cell>
          <cell r="F12" t="str">
            <v>186_ITEP</v>
          </cell>
          <cell r="G12" t="str">
            <v>DGC</v>
          </cell>
          <cell r="H12" t="str">
            <v>Privé à but non lucratif</v>
          </cell>
        </row>
        <row r="13">
          <cell r="B13">
            <v>220000443</v>
          </cell>
          <cell r="C13" t="str">
            <v>350052783</v>
          </cell>
          <cell r="D13" t="str">
            <v>ITEP Kerbeaurieux (Equipe mobile)</v>
          </cell>
          <cell r="E13" t="str">
            <v>ST QUAY PORTRIEUX</v>
          </cell>
          <cell r="F13" t="str">
            <v>186_ITEP</v>
          </cell>
          <cell r="G13" t="str">
            <v>DGC</v>
          </cell>
          <cell r="H13" t="str">
            <v>Privé à but non lucratif</v>
          </cell>
        </row>
        <row r="14">
          <cell r="B14">
            <v>220000459</v>
          </cell>
          <cell r="C14" t="str">
            <v>220005805</v>
          </cell>
          <cell r="D14" t="str">
            <v xml:space="preserve">IME Ker An Heol </v>
          </cell>
          <cell r="E14" t="str">
            <v>TREGUIER</v>
          </cell>
          <cell r="F14" t="str">
            <v>183_IME</v>
          </cell>
          <cell r="G14" t="str">
            <v>DGC</v>
          </cell>
          <cell r="H14" t="str">
            <v>Privé à but non lucratif</v>
          </cell>
        </row>
        <row r="15">
          <cell r="B15">
            <v>220000460</v>
          </cell>
          <cell r="C15" t="str">
            <v>220005805</v>
          </cell>
          <cell r="D15" t="str">
            <v>IME Ker An Heol  (UE)</v>
          </cell>
          <cell r="E15" t="str">
            <v>TREGUIER</v>
          </cell>
          <cell r="F15" t="str">
            <v>183_IME</v>
          </cell>
          <cell r="G15" t="str">
            <v>DGC</v>
          </cell>
          <cell r="H15" t="str">
            <v>Privé à but non lucratif</v>
          </cell>
        </row>
        <row r="16">
          <cell r="B16">
            <v>220000491</v>
          </cell>
          <cell r="C16" t="str">
            <v>750720245</v>
          </cell>
          <cell r="D16" t="str">
            <v xml:space="preserve">Centre pour aveugles </v>
          </cell>
          <cell r="E16" t="str">
            <v>PLENEE JUGON</v>
          </cell>
          <cell r="F16" t="str">
            <v>194_Institut pour déficients visuels</v>
          </cell>
          <cell r="G16" t="str">
            <v>DGC</v>
          </cell>
          <cell r="H16" t="str">
            <v>Privé à but non lucratif</v>
          </cell>
        </row>
        <row r="17">
          <cell r="B17">
            <v>220002612</v>
          </cell>
          <cell r="C17">
            <v>220005805</v>
          </cell>
          <cell r="D17" t="str">
            <v>ESAT site du pays de Loudéac</v>
          </cell>
          <cell r="E17" t="str">
            <v>LOUDEAC</v>
          </cell>
          <cell r="F17" t="str">
            <v>246_ESAT</v>
          </cell>
          <cell r="G17" t="str">
            <v>DGC</v>
          </cell>
          <cell r="H17" t="str">
            <v>Privé à but non lucratif</v>
          </cell>
        </row>
        <row r="18">
          <cell r="B18">
            <v>220002687</v>
          </cell>
          <cell r="C18" t="str">
            <v>220005805</v>
          </cell>
          <cell r="D18" t="str">
            <v xml:space="preserve">IME St Bugan </v>
          </cell>
          <cell r="E18" t="str">
            <v xml:space="preserve">LOUDEAC </v>
          </cell>
          <cell r="F18" t="str">
            <v>183_IME</v>
          </cell>
          <cell r="G18" t="str">
            <v>DGC</v>
          </cell>
          <cell r="H18" t="str">
            <v>Privé à but non lucratif</v>
          </cell>
        </row>
        <row r="19">
          <cell r="B19">
            <v>220002688</v>
          </cell>
          <cell r="C19" t="str">
            <v>220005805</v>
          </cell>
          <cell r="D19" t="str">
            <v xml:space="preserve">IME St Bugan (UEMA) </v>
          </cell>
          <cell r="E19" t="str">
            <v xml:space="preserve">LOUDEAC </v>
          </cell>
          <cell r="F19" t="str">
            <v>183_IME</v>
          </cell>
          <cell r="G19" t="str">
            <v>DGC</v>
          </cell>
          <cell r="H19" t="str">
            <v>Privé à but non lucratif</v>
          </cell>
        </row>
        <row r="20">
          <cell r="B20">
            <v>220004188</v>
          </cell>
          <cell r="C20">
            <v>220005805</v>
          </cell>
          <cell r="D20" t="str">
            <v>ESAT site du pays de Tréguier</v>
          </cell>
          <cell r="E20" t="str">
            <v>MINIHY TREGUIER</v>
          </cell>
          <cell r="F20" t="str">
            <v>246_ESAT</v>
          </cell>
          <cell r="G20" t="str">
            <v>DGC</v>
          </cell>
          <cell r="H20" t="str">
            <v>Privé à but non lucratif</v>
          </cell>
        </row>
        <row r="21">
          <cell r="B21">
            <v>220004196</v>
          </cell>
          <cell r="C21">
            <v>220005805</v>
          </cell>
          <cell r="D21" t="str">
            <v>ESAT site du pays de St Brieuc</v>
          </cell>
          <cell r="E21" t="str">
            <v>PLOUFRAGAN</v>
          </cell>
          <cell r="F21" t="str">
            <v>246_ESAT</v>
          </cell>
          <cell r="G21" t="str">
            <v>DGC</v>
          </cell>
          <cell r="H21" t="str">
            <v>Privé à but non lucratif</v>
          </cell>
        </row>
        <row r="22">
          <cell r="B22">
            <v>220004204</v>
          </cell>
          <cell r="C22">
            <v>220005805</v>
          </cell>
          <cell r="D22" t="str">
            <v>ESAT site du pays de Dinan</v>
          </cell>
          <cell r="E22" t="str">
            <v xml:space="preserve">QUEVERT </v>
          </cell>
          <cell r="F22" t="str">
            <v>246_ESAT</v>
          </cell>
          <cell r="G22" t="str">
            <v>DGC</v>
          </cell>
          <cell r="H22" t="str">
            <v>Privé à but non lucratif</v>
          </cell>
        </row>
        <row r="23">
          <cell r="B23">
            <v>220004253</v>
          </cell>
          <cell r="C23" t="str">
            <v>220001739</v>
          </cell>
          <cell r="D23" t="str">
            <v>IME les Quatre Vaulx</v>
          </cell>
          <cell r="E23" t="str">
            <v>ST CAST LE GUILDO</v>
          </cell>
          <cell r="F23" t="str">
            <v>183_IME</v>
          </cell>
          <cell r="G23" t="str">
            <v>DGC</v>
          </cell>
          <cell r="H23" t="str">
            <v>Privé à but non lucratif</v>
          </cell>
        </row>
        <row r="24">
          <cell r="B24">
            <v>220004261</v>
          </cell>
          <cell r="C24" t="str">
            <v>220024053</v>
          </cell>
          <cell r="D24" t="str">
            <v>CAMSP Tournemine</v>
          </cell>
          <cell r="E24" t="str">
            <v>ST BRIEUC</v>
          </cell>
          <cell r="F24" t="str">
            <v>190_CAMSP</v>
          </cell>
          <cell r="G24" t="str">
            <v>DGC</v>
          </cell>
          <cell r="H24" t="str">
            <v>Public autonome</v>
          </cell>
        </row>
        <row r="25">
          <cell r="B25">
            <v>220004262</v>
          </cell>
          <cell r="C25" t="str">
            <v>220024053</v>
          </cell>
          <cell r="D25" t="str">
            <v>CAMSP Tournemine Mission APPUI</v>
          </cell>
          <cell r="E25" t="str">
            <v>ST BRIEUC</v>
          </cell>
          <cell r="F25" t="str">
            <v>190_CAMSP</v>
          </cell>
          <cell r="G25" t="str">
            <v>DGC</v>
          </cell>
          <cell r="H25" t="str">
            <v>Public autonome</v>
          </cell>
        </row>
        <row r="26">
          <cell r="B26">
            <v>220004263</v>
          </cell>
          <cell r="C26" t="str">
            <v>220024053</v>
          </cell>
          <cell r="D26" t="str">
            <v>CAMSP Tournemine UED</v>
          </cell>
          <cell r="E26" t="str">
            <v>ST BRIEUC</v>
          </cell>
          <cell r="F26" t="str">
            <v>190_CAMSP</v>
          </cell>
          <cell r="G26" t="str">
            <v>DGC</v>
          </cell>
          <cell r="H26" t="str">
            <v>Public autonome</v>
          </cell>
        </row>
        <row r="27">
          <cell r="B27">
            <v>220004485</v>
          </cell>
          <cell r="C27">
            <v>220024053</v>
          </cell>
          <cell r="D27" t="str">
            <v>ESAT St Quihouët</v>
          </cell>
          <cell r="E27" t="str">
            <v>PLAINTEL</v>
          </cell>
          <cell r="F27" t="str">
            <v>246_ESAT</v>
          </cell>
          <cell r="G27" t="str">
            <v>DGC</v>
          </cell>
          <cell r="H27" t="str">
            <v>Public autonome</v>
          </cell>
        </row>
        <row r="28">
          <cell r="B28">
            <v>220004725</v>
          </cell>
          <cell r="C28" t="str">
            <v>220024541</v>
          </cell>
          <cell r="D28" t="str">
            <v xml:space="preserve">SSIAD de LANNION </v>
          </cell>
          <cell r="E28" t="str">
            <v xml:space="preserve">LANNION </v>
          </cell>
          <cell r="F28" t="str">
            <v>354_SSIAD PH</v>
          </cell>
          <cell r="G28" t="str">
            <v>DG</v>
          </cell>
          <cell r="H28" t="str">
            <v>Privé à but non lucratif</v>
          </cell>
        </row>
        <row r="29">
          <cell r="B29">
            <v>220004733</v>
          </cell>
          <cell r="C29" t="str">
            <v>220023360</v>
          </cell>
          <cell r="D29" t="str">
            <v>SSIAD de CHATELAUDREN</v>
          </cell>
          <cell r="E29" t="str">
            <v>CHATELAUDREN</v>
          </cell>
          <cell r="F29" t="str">
            <v>354_SSIAD PH</v>
          </cell>
          <cell r="G29" t="str">
            <v>DG</v>
          </cell>
          <cell r="H29" t="str">
            <v>Public territorial</v>
          </cell>
        </row>
        <row r="30">
          <cell r="B30">
            <v>220004758</v>
          </cell>
          <cell r="C30" t="str">
            <v>220001051</v>
          </cell>
          <cell r="D30" t="str">
            <v>SSIAD de PLOUHA</v>
          </cell>
          <cell r="E30" t="str">
            <v>PLOUHA</v>
          </cell>
          <cell r="F30" t="str">
            <v>354_SSIAD PH</v>
          </cell>
          <cell r="G30" t="str">
            <v>DG</v>
          </cell>
          <cell r="H30" t="str">
            <v>Privé à but non lucratif</v>
          </cell>
        </row>
        <row r="31">
          <cell r="B31">
            <v>220005227</v>
          </cell>
          <cell r="C31" t="str">
            <v>220023378</v>
          </cell>
          <cell r="D31" t="str">
            <v xml:space="preserve">SPASAD de ST BRIEUC </v>
          </cell>
          <cell r="E31" t="str">
            <v xml:space="preserve">ST BRIEUC </v>
          </cell>
          <cell r="F31" t="str">
            <v>354_SSIAD PH</v>
          </cell>
          <cell r="G31" t="str">
            <v>DG</v>
          </cell>
          <cell r="H31" t="str">
            <v>Public territorial</v>
          </cell>
        </row>
        <row r="32">
          <cell r="B32">
            <v>220005664</v>
          </cell>
          <cell r="C32" t="str">
            <v>220023618</v>
          </cell>
          <cell r="D32" t="str">
            <v>SSIAD de MAEL CARHAIX</v>
          </cell>
          <cell r="E32" t="str">
            <v>MAEL CARHAIX</v>
          </cell>
          <cell r="F32" t="str">
            <v>354_SSIAD PH</v>
          </cell>
          <cell r="G32" t="str">
            <v>DG</v>
          </cell>
          <cell r="H32" t="str">
            <v>Privé à but non lucratif</v>
          </cell>
        </row>
        <row r="33">
          <cell r="B33">
            <v>220005771</v>
          </cell>
          <cell r="C33">
            <v>220001598</v>
          </cell>
          <cell r="D33" t="str">
            <v>ESAT du Trégor</v>
          </cell>
          <cell r="E33" t="str">
            <v>LANNION</v>
          </cell>
          <cell r="F33" t="str">
            <v>246_ESAT</v>
          </cell>
          <cell r="G33" t="str">
            <v>DGC</v>
          </cell>
          <cell r="H33" t="str">
            <v>Privé à but non lucratif</v>
          </cell>
        </row>
        <row r="34">
          <cell r="B34">
            <v>220005797</v>
          </cell>
          <cell r="C34" t="str">
            <v>220005805</v>
          </cell>
          <cell r="D34" t="str">
            <v xml:space="preserve">MAS les sorbiers </v>
          </cell>
          <cell r="E34" t="str">
            <v xml:space="preserve">HILLION </v>
          </cell>
          <cell r="F34" t="str">
            <v>255_MAS</v>
          </cell>
          <cell r="G34" t="str">
            <v>DGC</v>
          </cell>
          <cell r="H34" t="str">
            <v>Privé à but non lucratif</v>
          </cell>
        </row>
        <row r="35">
          <cell r="B35">
            <v>220006555</v>
          </cell>
          <cell r="C35">
            <v>220005805</v>
          </cell>
          <cell r="D35" t="str">
            <v>ESATCO du pays de Guingamp</v>
          </cell>
          <cell r="E35" t="str">
            <v>PLOUISY</v>
          </cell>
          <cell r="F35" t="str">
            <v>246_ESAT</v>
          </cell>
          <cell r="G35" t="str">
            <v>DGC</v>
          </cell>
          <cell r="H35" t="str">
            <v>Privé à but non lucratif</v>
          </cell>
        </row>
        <row r="36">
          <cell r="B36">
            <v>220006951</v>
          </cell>
          <cell r="C36" t="str">
            <v>220001598</v>
          </cell>
          <cell r="D36" t="str">
            <v>CRP de LANNION</v>
          </cell>
          <cell r="E36" t="str">
            <v>LANNION</v>
          </cell>
          <cell r="F36" t="str">
            <v>249_CRP</v>
          </cell>
          <cell r="G36" t="str">
            <v>DGC</v>
          </cell>
          <cell r="H36" t="str">
            <v>Privé à but non lucratif</v>
          </cell>
        </row>
        <row r="37">
          <cell r="B37">
            <v>220007215</v>
          </cell>
          <cell r="C37" t="str">
            <v>220000103</v>
          </cell>
          <cell r="D37" t="str">
            <v>CAMSP de LANNION</v>
          </cell>
          <cell r="E37" t="str">
            <v>LANNION</v>
          </cell>
          <cell r="F37" t="str">
            <v>190_CAMSP</v>
          </cell>
          <cell r="G37" t="str">
            <v>DGC</v>
          </cell>
          <cell r="H37" t="str">
            <v>Public hospitalier</v>
          </cell>
        </row>
        <row r="38">
          <cell r="B38">
            <v>220007223</v>
          </cell>
          <cell r="C38">
            <v>220001739</v>
          </cell>
          <cell r="D38" t="str">
            <v>ESAT Quatre Vaulx - jardin</v>
          </cell>
          <cell r="E38" t="str">
            <v>CORSEUL</v>
          </cell>
          <cell r="F38" t="str">
            <v>246_ESAT</v>
          </cell>
          <cell r="G38" t="str">
            <v>DGC</v>
          </cell>
          <cell r="H38" t="str">
            <v>Privé à but non lucratif</v>
          </cell>
        </row>
        <row r="39">
          <cell r="B39">
            <v>220007462</v>
          </cell>
          <cell r="C39" t="str">
            <v>220000103</v>
          </cell>
          <cell r="D39" t="str">
            <v xml:space="preserve">SESSAD de Trestel </v>
          </cell>
          <cell r="E39" t="str">
            <v>TREVOU TREGUIGNEC</v>
          </cell>
          <cell r="F39" t="str">
            <v>182_SESSAD</v>
          </cell>
          <cell r="G39" t="str">
            <v>DGC</v>
          </cell>
          <cell r="H39" t="str">
            <v>Public hospitalier</v>
          </cell>
        </row>
        <row r="40">
          <cell r="B40">
            <v>220008932</v>
          </cell>
          <cell r="C40" t="str">
            <v>220002810</v>
          </cell>
          <cell r="D40" t="str">
            <v xml:space="preserve">SSIAD de STE TREPHINE </v>
          </cell>
          <cell r="E40" t="str">
            <v xml:space="preserve">STE TREPHINE </v>
          </cell>
          <cell r="F40" t="str">
            <v>354_SSIAD PH</v>
          </cell>
          <cell r="G40" t="str">
            <v>DG</v>
          </cell>
          <cell r="H40" t="str">
            <v>Privé à but non lucratif</v>
          </cell>
        </row>
        <row r="41">
          <cell r="B41">
            <v>220012967</v>
          </cell>
          <cell r="C41" t="str">
            <v>220000202</v>
          </cell>
          <cell r="D41" t="str">
            <v xml:space="preserve">SESSAD St Laurent de la Mer </v>
          </cell>
          <cell r="E41" t="str">
            <v>PLERIN</v>
          </cell>
          <cell r="F41" t="str">
            <v>182_SESSAD</v>
          </cell>
          <cell r="G41" t="str">
            <v>DGC</v>
          </cell>
          <cell r="H41" t="str">
            <v>Privé à but non lucratif</v>
          </cell>
        </row>
        <row r="42">
          <cell r="B42">
            <v>220012975</v>
          </cell>
          <cell r="C42" t="str">
            <v>220000202</v>
          </cell>
          <cell r="D42" t="str">
            <v xml:space="preserve">IRM St Laurent de la Mer </v>
          </cell>
          <cell r="E42" t="str">
            <v>PLERIN</v>
          </cell>
          <cell r="F42" t="str">
            <v>192_IEM</v>
          </cell>
          <cell r="G42" t="str">
            <v>DGC</v>
          </cell>
          <cell r="H42" t="str">
            <v>Privé à but non lucratif</v>
          </cell>
        </row>
        <row r="43">
          <cell r="B43">
            <v>220013320</v>
          </cell>
          <cell r="C43" t="str">
            <v>220000202</v>
          </cell>
          <cell r="D43" t="str">
            <v xml:space="preserve">FAM Ker Spi </v>
          </cell>
          <cell r="E43" t="str">
            <v>PLERIN</v>
          </cell>
          <cell r="F43" t="str">
            <v>437_FAM</v>
          </cell>
          <cell r="G43" t="str">
            <v>DGC</v>
          </cell>
          <cell r="H43" t="str">
            <v>Privé à but non lucratif</v>
          </cell>
        </row>
        <row r="44">
          <cell r="B44">
            <v>220013338</v>
          </cell>
          <cell r="C44" t="str">
            <v>220024053</v>
          </cell>
          <cell r="D44" t="str">
            <v xml:space="preserve">SSEFIS Jacques Cartier </v>
          </cell>
          <cell r="E44" t="str">
            <v>ST BRIEUC</v>
          </cell>
          <cell r="F44" t="str">
            <v>182_SESSAD</v>
          </cell>
          <cell r="G44" t="str">
            <v>DGC</v>
          </cell>
          <cell r="H44" t="str">
            <v>Public autonome</v>
          </cell>
        </row>
        <row r="45">
          <cell r="B45">
            <v>220013346</v>
          </cell>
          <cell r="C45" t="str">
            <v>220001192</v>
          </cell>
          <cell r="D45" t="str">
            <v>SSIAD de BEGARD</v>
          </cell>
          <cell r="E45" t="str">
            <v>BEGARD</v>
          </cell>
          <cell r="F45" t="str">
            <v>354_SSIAD PH</v>
          </cell>
          <cell r="G45" t="str">
            <v>DG</v>
          </cell>
          <cell r="H45" t="str">
            <v>Privé à but non lucratif</v>
          </cell>
        </row>
        <row r="46">
          <cell r="B46">
            <v>220013445</v>
          </cell>
          <cell r="C46">
            <v>220002984</v>
          </cell>
          <cell r="D46" t="str">
            <v>ESAT Belna</v>
          </cell>
          <cell r="E46" t="str">
            <v>PLEMET</v>
          </cell>
          <cell r="F46" t="str">
            <v>246_ESAT</v>
          </cell>
          <cell r="G46" t="str">
            <v>DGC</v>
          </cell>
          <cell r="H46" t="str">
            <v>Public territorial</v>
          </cell>
        </row>
        <row r="47">
          <cell r="B47">
            <v>220013593</v>
          </cell>
          <cell r="C47">
            <v>220024327</v>
          </cell>
          <cell r="D47" t="str">
            <v>ESAT Les ateliers de la baie</v>
          </cell>
          <cell r="E47" t="str">
            <v xml:space="preserve">HILLION </v>
          </cell>
          <cell r="F47" t="str">
            <v>246_ESAT</v>
          </cell>
          <cell r="G47" t="str">
            <v>DGC</v>
          </cell>
          <cell r="H47" t="str">
            <v>Privé à but non lucratif</v>
          </cell>
        </row>
        <row r="48">
          <cell r="B48">
            <v>220013718</v>
          </cell>
          <cell r="C48" t="str">
            <v>220005805</v>
          </cell>
          <cell r="D48" t="str">
            <v xml:space="preserve">FAM les nouelles </v>
          </cell>
          <cell r="E48" t="str">
            <v>PLERIN</v>
          </cell>
          <cell r="F48" t="str">
            <v>437_FAM</v>
          </cell>
          <cell r="G48" t="str">
            <v>DGC</v>
          </cell>
          <cell r="H48" t="str">
            <v>Privé à but non lucratif</v>
          </cell>
        </row>
        <row r="49">
          <cell r="B49">
            <v>220013734</v>
          </cell>
          <cell r="C49" t="str">
            <v>350052783</v>
          </cell>
          <cell r="D49" t="str">
            <v>SAAAIS de ST BRIEUC</v>
          </cell>
          <cell r="E49" t="str">
            <v>ST BRIEUC</v>
          </cell>
          <cell r="F49" t="str">
            <v>182_SESSAD</v>
          </cell>
          <cell r="G49" t="str">
            <v>DGC</v>
          </cell>
          <cell r="H49" t="str">
            <v>Privé à but non lucratif</v>
          </cell>
        </row>
        <row r="50">
          <cell r="B50">
            <v>220013742</v>
          </cell>
          <cell r="C50" t="str">
            <v>220001739</v>
          </cell>
          <cell r="D50" t="str">
            <v>IME les Quatre Vaulx (poly)</v>
          </cell>
          <cell r="E50" t="str">
            <v>ST CAST LE GUILDO</v>
          </cell>
          <cell r="F50" t="str">
            <v>188_Etablissement pour enfants et adolescents polyhandicapés</v>
          </cell>
          <cell r="G50" t="str">
            <v>DGC</v>
          </cell>
          <cell r="H50" t="str">
            <v>Privé à but non lucratif</v>
          </cell>
        </row>
        <row r="51">
          <cell r="B51">
            <v>220013767</v>
          </cell>
          <cell r="C51" t="str">
            <v>220000202</v>
          </cell>
          <cell r="D51" t="str">
            <v xml:space="preserve">IRM St Laurent de la Mer </v>
          </cell>
          <cell r="E51" t="str">
            <v>PLERIN</v>
          </cell>
          <cell r="F51" t="str">
            <v>188_Etablissement pour enfants et adolescents polyhandicapés</v>
          </cell>
          <cell r="G51" t="str">
            <v>DGC</v>
          </cell>
          <cell r="H51" t="str">
            <v>Privé à but non lucratif</v>
          </cell>
        </row>
        <row r="52">
          <cell r="B52">
            <v>220013775</v>
          </cell>
          <cell r="C52" t="str">
            <v>220003008</v>
          </cell>
          <cell r="D52" t="str">
            <v>SSIAD de GUINGAMP</v>
          </cell>
          <cell r="E52" t="str">
            <v>GUINGAMP</v>
          </cell>
          <cell r="F52" t="str">
            <v>354_SSIAD PH</v>
          </cell>
          <cell r="G52" t="str">
            <v>DG</v>
          </cell>
          <cell r="H52" t="str">
            <v>Privé à but non lucratif</v>
          </cell>
        </row>
        <row r="53">
          <cell r="B53">
            <v>220014054</v>
          </cell>
          <cell r="C53" t="str">
            <v>220000707</v>
          </cell>
          <cell r="D53" t="str">
            <v xml:space="preserve">SESSAD les Vallées </v>
          </cell>
          <cell r="E53" t="str">
            <v>DINAN</v>
          </cell>
          <cell r="F53" t="str">
            <v>182_SESSAD</v>
          </cell>
          <cell r="G53" t="str">
            <v>DGC</v>
          </cell>
          <cell r="H53" t="str">
            <v>Privé à but non lucratif</v>
          </cell>
        </row>
        <row r="54">
          <cell r="B54">
            <v>220014062</v>
          </cell>
          <cell r="C54">
            <v>220017974</v>
          </cell>
          <cell r="D54" t="str">
            <v>ESAT de Glomel</v>
          </cell>
          <cell r="E54" t="str">
            <v>GLOMEL</v>
          </cell>
          <cell r="F54" t="str">
            <v>246_ESAT</v>
          </cell>
          <cell r="G54" t="str">
            <v>DGC</v>
          </cell>
          <cell r="H54" t="str">
            <v>Privé à but non lucratif</v>
          </cell>
        </row>
        <row r="55">
          <cell r="B55">
            <v>220014195</v>
          </cell>
          <cell r="C55" t="str">
            <v>220017974</v>
          </cell>
          <cell r="D55" t="str">
            <v>MAS le village vert</v>
          </cell>
          <cell r="E55" t="str">
            <v>CALLAC</v>
          </cell>
          <cell r="F55" t="str">
            <v>255_MAS</v>
          </cell>
          <cell r="G55" t="str">
            <v>DGC</v>
          </cell>
          <cell r="H55" t="str">
            <v>Privé à but non lucratif</v>
          </cell>
        </row>
        <row r="56">
          <cell r="B56">
            <v>220014229</v>
          </cell>
          <cell r="C56" t="str">
            <v>220024053</v>
          </cell>
          <cell r="D56" t="str">
            <v>FAM Résidence du Coadou</v>
          </cell>
          <cell r="E56" t="str">
            <v>PLOEUC SUR LIE</v>
          </cell>
          <cell r="F56" t="str">
            <v>437_FAM</v>
          </cell>
          <cell r="G56" t="str">
            <v>DGC</v>
          </cell>
          <cell r="H56" t="str">
            <v>Public autonome</v>
          </cell>
        </row>
        <row r="57">
          <cell r="B57">
            <v>220014450</v>
          </cell>
          <cell r="C57" t="str">
            <v>350052783</v>
          </cell>
          <cell r="D57" t="str">
            <v xml:space="preserve">SESSAD Kerbeaurieux </v>
          </cell>
          <cell r="E57" t="str">
            <v>ST BRIEUC</v>
          </cell>
          <cell r="F57" t="str">
            <v>182_SESSAD</v>
          </cell>
          <cell r="G57" t="str">
            <v>DGC</v>
          </cell>
          <cell r="H57" t="str">
            <v>Privé à but non lucratif</v>
          </cell>
        </row>
        <row r="58">
          <cell r="B58">
            <v>220014484</v>
          </cell>
          <cell r="C58" t="str">
            <v>750720245</v>
          </cell>
          <cell r="D58" t="str">
            <v>SAAAIS de PLENEE JUGON</v>
          </cell>
          <cell r="E58" t="str">
            <v>PLENEE JUGON</v>
          </cell>
          <cell r="F58" t="str">
            <v>182_SESSAD</v>
          </cell>
          <cell r="G58" t="str">
            <v>DGC</v>
          </cell>
          <cell r="H58" t="str">
            <v>Privé à but non lucratif</v>
          </cell>
        </row>
        <row r="59">
          <cell r="B59">
            <v>220014617</v>
          </cell>
          <cell r="C59" t="str">
            <v>220005805</v>
          </cell>
          <cell r="D59" t="str">
            <v xml:space="preserve">MAS Roc Bihan </v>
          </cell>
          <cell r="E59" t="str">
            <v xml:space="preserve">ST BRIEUC </v>
          </cell>
          <cell r="F59" t="str">
            <v>255_MAS</v>
          </cell>
          <cell r="G59" t="str">
            <v>DGC</v>
          </cell>
          <cell r="H59" t="str">
            <v>Privé à but non lucratif</v>
          </cell>
        </row>
        <row r="60">
          <cell r="B60">
            <v>220014633</v>
          </cell>
          <cell r="C60" t="str">
            <v>220001242</v>
          </cell>
          <cell r="D60" t="str">
            <v>SSIAD de PLOUARET</v>
          </cell>
          <cell r="E60" t="str">
            <v>PLOUARET</v>
          </cell>
          <cell r="F60" t="str">
            <v>354_SSIAD PH</v>
          </cell>
          <cell r="G60" t="str">
            <v>DG</v>
          </cell>
          <cell r="H60" t="str">
            <v>Privé à but non lucratif</v>
          </cell>
        </row>
        <row r="61">
          <cell r="B61">
            <v>220014880</v>
          </cell>
          <cell r="C61" t="str">
            <v>220000210</v>
          </cell>
          <cell r="D61" t="str">
            <v xml:space="preserve">FAM Maison aux Fontaines </v>
          </cell>
          <cell r="E61" t="str">
            <v>BEGARD</v>
          </cell>
          <cell r="F61" t="str">
            <v>437_FAM</v>
          </cell>
          <cell r="G61" t="str">
            <v>DGC</v>
          </cell>
          <cell r="H61" t="str">
            <v>Privé à but non lucratif</v>
          </cell>
        </row>
        <row r="62">
          <cell r="B62">
            <v>220014922</v>
          </cell>
          <cell r="C62" t="str">
            <v>220024053</v>
          </cell>
          <cell r="D62" t="str">
            <v xml:space="preserve">SESSAD Interm'aide 22 </v>
          </cell>
          <cell r="E62" t="str">
            <v>ST BRIEUC</v>
          </cell>
          <cell r="F62" t="str">
            <v>182_SESSAD</v>
          </cell>
          <cell r="G62" t="str">
            <v>DGC</v>
          </cell>
          <cell r="H62" t="str">
            <v>Public autonome</v>
          </cell>
        </row>
        <row r="63">
          <cell r="B63">
            <v>220014923</v>
          </cell>
          <cell r="C63" t="str">
            <v>220024053</v>
          </cell>
          <cell r="D63" t="str">
            <v>SESSAD Interm'aide 22 (DAR)</v>
          </cell>
          <cell r="E63" t="str">
            <v>ST BRIEUC</v>
          </cell>
          <cell r="F63" t="str">
            <v>182_SESSAD</v>
          </cell>
          <cell r="G63" t="str">
            <v>DGC</v>
          </cell>
          <cell r="H63" t="str">
            <v>Public autonome</v>
          </cell>
        </row>
        <row r="64">
          <cell r="B64">
            <v>220014989</v>
          </cell>
          <cell r="C64" t="str">
            <v>750720245</v>
          </cell>
          <cell r="D64" t="str">
            <v xml:space="preserve">FAM Beaubois </v>
          </cell>
          <cell r="E64" t="str">
            <v>BOURSEUL</v>
          </cell>
          <cell r="F64" t="str">
            <v>437_FAM</v>
          </cell>
          <cell r="G64" t="str">
            <v>DGC</v>
          </cell>
          <cell r="H64" t="str">
            <v>Privé à but non lucratif</v>
          </cell>
        </row>
        <row r="65">
          <cell r="B65">
            <v>220015572</v>
          </cell>
          <cell r="C65" t="str">
            <v>220001739</v>
          </cell>
          <cell r="D65" t="str">
            <v xml:space="preserve">FAM les rainettes </v>
          </cell>
          <cell r="E65" t="str">
            <v>BROONS</v>
          </cell>
          <cell r="F65" t="str">
            <v>437_FAM</v>
          </cell>
          <cell r="G65" t="str">
            <v>DGC</v>
          </cell>
          <cell r="H65" t="str">
            <v>Privé à but non lucratif</v>
          </cell>
        </row>
        <row r="66">
          <cell r="B66">
            <v>220015598</v>
          </cell>
          <cell r="C66">
            <v>350024865</v>
          </cell>
          <cell r="D66" t="str">
            <v>ESAT Les trois vallées</v>
          </cell>
          <cell r="E66" t="str">
            <v>TREGUEUX</v>
          </cell>
          <cell r="F66" t="str">
            <v>246_ESAT</v>
          </cell>
          <cell r="G66" t="str">
            <v>DGC</v>
          </cell>
          <cell r="H66" t="str">
            <v>Privé à but non lucratif</v>
          </cell>
        </row>
        <row r="67">
          <cell r="B67">
            <v>220015630</v>
          </cell>
          <cell r="C67" t="str">
            <v>750825846</v>
          </cell>
          <cell r="D67" t="str">
            <v xml:space="preserve">MAS les chants d'Eole </v>
          </cell>
          <cell r="E67" t="str">
            <v>LEHON</v>
          </cell>
          <cell r="F67" t="str">
            <v>255_MAS</v>
          </cell>
          <cell r="G67" t="str">
            <v>DGC</v>
          </cell>
          <cell r="H67" t="str">
            <v>Privé à but non lucratif</v>
          </cell>
        </row>
        <row r="68">
          <cell r="B68">
            <v>220015655</v>
          </cell>
          <cell r="C68" t="str">
            <v>220005805</v>
          </cell>
          <cell r="D68" t="str">
            <v xml:space="preserve">FAM Ty Coat </v>
          </cell>
          <cell r="E68" t="str">
            <v>ST BRIEUC</v>
          </cell>
          <cell r="F68" t="str">
            <v>437_FAM</v>
          </cell>
          <cell r="G68" t="str">
            <v>DGC</v>
          </cell>
          <cell r="H68" t="str">
            <v>Privé à but non lucratif</v>
          </cell>
        </row>
        <row r="69">
          <cell r="B69">
            <v>220015739</v>
          </cell>
          <cell r="C69" t="str">
            <v>350052783</v>
          </cell>
          <cell r="D69" t="str">
            <v>SAFEP de ST BRIEUC</v>
          </cell>
          <cell r="E69" t="str">
            <v>ST BRIEUC</v>
          </cell>
          <cell r="F69" t="str">
            <v>182_SESSAD</v>
          </cell>
          <cell r="G69" t="str">
            <v>DGC</v>
          </cell>
          <cell r="H69" t="str">
            <v>Privé à but non lucratif</v>
          </cell>
        </row>
        <row r="70">
          <cell r="B70">
            <v>220015929</v>
          </cell>
          <cell r="C70" t="str">
            <v>220000210</v>
          </cell>
          <cell r="D70" t="str">
            <v>MAS la maison des roseaux</v>
          </cell>
          <cell r="E70" t="str">
            <v>BEGARD</v>
          </cell>
          <cell r="F70" t="str">
            <v>255_MAS</v>
          </cell>
          <cell r="G70" t="str">
            <v>DGC</v>
          </cell>
          <cell r="H70" t="str">
            <v>Privé à but non lucratif</v>
          </cell>
        </row>
        <row r="71">
          <cell r="B71">
            <v>220015978</v>
          </cell>
          <cell r="C71" t="str">
            <v>220000103</v>
          </cell>
          <cell r="D71" t="str">
            <v>La maison de l'Estran</v>
          </cell>
          <cell r="E71" t="str">
            <v>TREVOU TREGUIGNEC</v>
          </cell>
          <cell r="F71" t="str">
            <v>188_Etablissement pour enfants et adolescents polyhandicapés</v>
          </cell>
          <cell r="G71" t="str">
            <v>DGC</v>
          </cell>
          <cell r="H71" t="str">
            <v>Public hospitalier</v>
          </cell>
        </row>
        <row r="72">
          <cell r="B72">
            <v>220016059</v>
          </cell>
          <cell r="C72" t="str">
            <v>350023412</v>
          </cell>
          <cell r="D72" t="str">
            <v>SSIAD de MATIGNON</v>
          </cell>
          <cell r="E72" t="str">
            <v>MATIGNON</v>
          </cell>
          <cell r="F72" t="str">
            <v>354_SSIAD PH</v>
          </cell>
          <cell r="G72" t="str">
            <v>DG</v>
          </cell>
          <cell r="H72" t="str">
            <v>Privé à but non lucratif</v>
          </cell>
        </row>
        <row r="73">
          <cell r="B73">
            <v>220016232</v>
          </cell>
          <cell r="C73" t="str">
            <v>220017974</v>
          </cell>
          <cell r="D73" t="str">
            <v xml:space="preserve">MAS le petit clos </v>
          </cell>
          <cell r="E73" t="str">
            <v>PLOEUC SUR LIE</v>
          </cell>
          <cell r="F73" t="str">
            <v>255_MAS</v>
          </cell>
          <cell r="G73" t="str">
            <v>DGC</v>
          </cell>
          <cell r="H73" t="str">
            <v>Privé à but non lucratif</v>
          </cell>
        </row>
        <row r="74">
          <cell r="B74">
            <v>220016463</v>
          </cell>
          <cell r="C74" t="str">
            <v>220005805</v>
          </cell>
          <cell r="D74" t="str">
            <v>MAS l'archipel</v>
          </cell>
          <cell r="E74" t="str">
            <v xml:space="preserve">PAIMPOL </v>
          </cell>
          <cell r="F74" t="str">
            <v>255_MAS</v>
          </cell>
          <cell r="G74" t="str">
            <v>DGC</v>
          </cell>
          <cell r="H74" t="str">
            <v>Privé à but non lucratif</v>
          </cell>
        </row>
        <row r="75">
          <cell r="B75">
            <v>220017669</v>
          </cell>
          <cell r="C75" t="str">
            <v>220024327</v>
          </cell>
          <cell r="D75" t="str">
            <v>SESSAD Aymara</v>
          </cell>
          <cell r="E75" t="str">
            <v>ST BRIEUC</v>
          </cell>
          <cell r="F75" t="str">
            <v>182_SESSAD</v>
          </cell>
          <cell r="G75" t="str">
            <v>DGC</v>
          </cell>
          <cell r="H75" t="str">
            <v>Privé à but non lucratif</v>
          </cell>
        </row>
        <row r="76">
          <cell r="B76">
            <v>220017925</v>
          </cell>
          <cell r="C76" t="str">
            <v>220017974</v>
          </cell>
          <cell r="D76" t="str">
            <v xml:space="preserve">MAS Ker Dihun </v>
          </cell>
          <cell r="E76" t="str">
            <v>ST BRIEUC</v>
          </cell>
          <cell r="F76" t="str">
            <v>255_MAS</v>
          </cell>
          <cell r="G76" t="str">
            <v>DGC</v>
          </cell>
          <cell r="H76" t="str">
            <v>Privé à but non lucratif</v>
          </cell>
        </row>
        <row r="77">
          <cell r="B77">
            <v>220017966</v>
          </cell>
          <cell r="C77" t="str">
            <v>750825846</v>
          </cell>
          <cell r="D77" t="str">
            <v xml:space="preserve">FAM Beaumanoir </v>
          </cell>
          <cell r="E77" t="str">
            <v>EVRAN</v>
          </cell>
          <cell r="F77" t="str">
            <v>437_FAM</v>
          </cell>
          <cell r="G77" t="str">
            <v>DGC</v>
          </cell>
          <cell r="H77" t="str">
            <v>Privé à but non lucratif</v>
          </cell>
        </row>
        <row r="78">
          <cell r="B78">
            <v>220018196</v>
          </cell>
          <cell r="C78" t="str">
            <v>220001739</v>
          </cell>
          <cell r="D78" t="str">
            <v xml:space="preserve">IME les amis de Bel Air </v>
          </cell>
          <cell r="E78" t="str">
            <v>LANGUEDIAS</v>
          </cell>
          <cell r="F78" t="str">
            <v>183_IME</v>
          </cell>
          <cell r="G78" t="str">
            <v>DGC</v>
          </cell>
          <cell r="H78" t="str">
            <v>Privé à but non lucratif</v>
          </cell>
        </row>
        <row r="79">
          <cell r="B79">
            <v>220018758</v>
          </cell>
          <cell r="C79" t="str">
            <v>350052783</v>
          </cell>
          <cell r="D79" t="str">
            <v>CMPP Confluence</v>
          </cell>
          <cell r="E79" t="str">
            <v>ST BRIEUC</v>
          </cell>
          <cell r="F79" t="str">
            <v>189_CMPP</v>
          </cell>
          <cell r="G79" t="str">
            <v>DGC</v>
          </cell>
          <cell r="H79" t="str">
            <v>Privé à but non lucratif</v>
          </cell>
        </row>
        <row r="80">
          <cell r="B80">
            <v>220018774</v>
          </cell>
          <cell r="C80" t="str">
            <v>220000202</v>
          </cell>
          <cell r="D80" t="str">
            <v>FAM Le courtil de l'Ic</v>
          </cell>
          <cell r="E80" t="str">
            <v>PORDIC</v>
          </cell>
          <cell r="F80" t="str">
            <v>437_FAM</v>
          </cell>
          <cell r="G80" t="str">
            <v>DGC</v>
          </cell>
          <cell r="H80" t="str">
            <v>Privé à but non lucratif</v>
          </cell>
        </row>
        <row r="81">
          <cell r="B81">
            <v>220018790</v>
          </cell>
          <cell r="C81" t="str">
            <v>220017974</v>
          </cell>
          <cell r="D81" t="str">
            <v>SAMSAH "Ker Dihun"</v>
          </cell>
          <cell r="E81" t="str">
            <v>ST BRIEUC</v>
          </cell>
          <cell r="F81" t="str">
            <v>445_SAMSAH</v>
          </cell>
          <cell r="G81" t="str">
            <v>DGC</v>
          </cell>
          <cell r="H81" t="str">
            <v>Privé à but non lucratif</v>
          </cell>
        </row>
        <row r="82">
          <cell r="B82">
            <v>220018808</v>
          </cell>
          <cell r="C82" t="str">
            <v>220018782</v>
          </cell>
          <cell r="D82" t="str">
            <v>Accueil temporaire ATHEOL (IME)</v>
          </cell>
          <cell r="E82" t="str">
            <v>LAMBALLE</v>
          </cell>
          <cell r="F82" t="str">
            <v>390_Etablissement d'accueil temporaire d'enfants handicapés</v>
          </cell>
          <cell r="G82" t="str">
            <v>DGC</v>
          </cell>
          <cell r="H82" t="str">
            <v>Privé à but non lucratif</v>
          </cell>
        </row>
        <row r="83">
          <cell r="B83">
            <v>220018816</v>
          </cell>
          <cell r="C83" t="str">
            <v>220018782</v>
          </cell>
          <cell r="D83" t="str">
            <v>Accueil temporaire ATHEOL (MAS)</v>
          </cell>
          <cell r="E83" t="str">
            <v>LAMBALLE</v>
          </cell>
          <cell r="F83" t="str">
            <v>395_Etablissement d'accueil temporaire d'adultes handicapés</v>
          </cell>
          <cell r="G83" t="str">
            <v>DGC</v>
          </cell>
          <cell r="H83" t="str">
            <v>Privé à but non lucratif</v>
          </cell>
        </row>
        <row r="84">
          <cell r="B84">
            <v>220018824</v>
          </cell>
          <cell r="C84" t="str">
            <v>220018782</v>
          </cell>
          <cell r="D84" t="str">
            <v>Accueil temporaire ATHEOL (FAM)</v>
          </cell>
          <cell r="E84" t="str">
            <v>LAMBALLE</v>
          </cell>
          <cell r="F84" t="str">
            <v>395_Etablissement d'accueil temporaire d'adultes handicapés</v>
          </cell>
          <cell r="G84" t="str">
            <v>DGC</v>
          </cell>
          <cell r="H84" t="str">
            <v>Privé à but non lucratif</v>
          </cell>
        </row>
        <row r="85">
          <cell r="B85">
            <v>220019293</v>
          </cell>
          <cell r="C85" t="str">
            <v>220001598</v>
          </cell>
          <cell r="D85" t="str">
            <v>Centre de préorientation de LANNION</v>
          </cell>
          <cell r="E85" t="str">
            <v>LANNION</v>
          </cell>
          <cell r="F85" t="str">
            <v>198_CPO</v>
          </cell>
          <cell r="G85" t="str">
            <v>DGC</v>
          </cell>
          <cell r="H85" t="str">
            <v>Privé à but non lucratif</v>
          </cell>
        </row>
        <row r="86">
          <cell r="B86">
            <v>220019335</v>
          </cell>
          <cell r="C86">
            <v>220005805</v>
          </cell>
          <cell r="D86" t="str">
            <v>ESATCO du pays de Paimpol</v>
          </cell>
          <cell r="E86" t="str">
            <v>PLOURIVO</v>
          </cell>
          <cell r="F86" t="str">
            <v>246_ESAT</v>
          </cell>
          <cell r="G86" t="str">
            <v>DGC</v>
          </cell>
          <cell r="H86" t="str">
            <v>Privé à but non lucratif</v>
          </cell>
        </row>
        <row r="87">
          <cell r="B87">
            <v>220019426</v>
          </cell>
          <cell r="C87" t="str">
            <v>220000855</v>
          </cell>
          <cell r="D87" t="str">
            <v xml:space="preserve">SPASAD Le Connetable </v>
          </cell>
          <cell r="E87" t="str">
            <v xml:space="preserve">DINAN </v>
          </cell>
          <cell r="F87" t="str">
            <v>209_SPASAD PH</v>
          </cell>
          <cell r="G87" t="str">
            <v>DG</v>
          </cell>
          <cell r="H87" t="str">
            <v>Privé à but non lucratif</v>
          </cell>
        </row>
        <row r="88">
          <cell r="B88">
            <v>220019434</v>
          </cell>
          <cell r="C88" t="str">
            <v>220000202</v>
          </cell>
          <cell r="D88" t="str">
            <v>MAS le chêne vert</v>
          </cell>
          <cell r="E88" t="str">
            <v>PLOUHA</v>
          </cell>
          <cell r="F88" t="str">
            <v>255_MAS</v>
          </cell>
          <cell r="G88" t="str">
            <v>DGC</v>
          </cell>
          <cell r="H88" t="str">
            <v>Privé à but non lucratif</v>
          </cell>
        </row>
        <row r="89">
          <cell r="B89">
            <v>220019459</v>
          </cell>
          <cell r="C89" t="str">
            <v>750719239</v>
          </cell>
          <cell r="D89" t="str">
            <v xml:space="preserve">SAMSAH APF </v>
          </cell>
          <cell r="E89" t="str">
            <v>ST BRIEUC</v>
          </cell>
          <cell r="F89" t="str">
            <v>445_SAMSAH</v>
          </cell>
          <cell r="G89" t="str">
            <v>DGC</v>
          </cell>
          <cell r="H89" t="str">
            <v>Privé à but non lucratif</v>
          </cell>
        </row>
        <row r="90">
          <cell r="B90">
            <v>220019731</v>
          </cell>
          <cell r="C90" t="str">
            <v>220001002</v>
          </cell>
          <cell r="D90" t="str">
            <v>SPASAD de BROONS</v>
          </cell>
          <cell r="E90" t="str">
            <v>BROONS</v>
          </cell>
          <cell r="F90" t="str">
            <v>209_SPASAD PH</v>
          </cell>
          <cell r="G90" t="str">
            <v>DG</v>
          </cell>
          <cell r="H90" t="str">
            <v>Privé à but non lucratif</v>
          </cell>
        </row>
        <row r="91">
          <cell r="B91">
            <v>220019905</v>
          </cell>
          <cell r="C91" t="str">
            <v>220000202</v>
          </cell>
          <cell r="D91" t="str">
            <v xml:space="preserve">SSAD St Laurent de la Mer </v>
          </cell>
          <cell r="E91" t="str">
            <v>PLERIN</v>
          </cell>
          <cell r="F91" t="str">
            <v>182_SESSAD</v>
          </cell>
          <cell r="G91" t="str">
            <v>DGC</v>
          </cell>
          <cell r="H91" t="str">
            <v>Privé à but non lucratif</v>
          </cell>
        </row>
        <row r="92">
          <cell r="B92">
            <v>220019913</v>
          </cell>
          <cell r="C92" t="str">
            <v>220005805</v>
          </cell>
          <cell r="D92" t="str">
            <v>SAMSAH Résidence le Forban</v>
          </cell>
          <cell r="E92" t="str">
            <v xml:space="preserve">PLERIN </v>
          </cell>
          <cell r="F92" t="str">
            <v>445_SAMSAH</v>
          </cell>
          <cell r="G92" t="str">
            <v>DGC</v>
          </cell>
          <cell r="H92" t="str">
            <v>Privé à but non lucratif</v>
          </cell>
        </row>
        <row r="93">
          <cell r="B93">
            <v>220019914</v>
          </cell>
          <cell r="C93" t="str">
            <v>220005805</v>
          </cell>
          <cell r="D93" t="str">
            <v>SAMSAH Résidence le Forban (PCPE)</v>
          </cell>
          <cell r="E93" t="str">
            <v xml:space="preserve">PLERIN </v>
          </cell>
          <cell r="F93" t="str">
            <v>445_SAMSAH</v>
          </cell>
          <cell r="G93" t="str">
            <v>DGC</v>
          </cell>
          <cell r="H93" t="str">
            <v>Privé à but non lucratif</v>
          </cell>
        </row>
        <row r="94">
          <cell r="B94">
            <v>220020762</v>
          </cell>
          <cell r="C94" t="str">
            <v>220005805</v>
          </cell>
          <cell r="D94" t="str">
            <v>FAM les nymphéas</v>
          </cell>
          <cell r="E94" t="str">
            <v>LANNION</v>
          </cell>
          <cell r="F94" t="str">
            <v>437_FAM</v>
          </cell>
          <cell r="G94" t="str">
            <v>DGC</v>
          </cell>
          <cell r="H94" t="str">
            <v>Privé à but non lucratif</v>
          </cell>
        </row>
        <row r="95">
          <cell r="B95">
            <v>220020770</v>
          </cell>
          <cell r="C95" t="str">
            <v>220005805</v>
          </cell>
          <cell r="D95" t="str">
            <v>FAM Bel Orient</v>
          </cell>
          <cell r="E95" t="str">
            <v>HEMONSTOIR</v>
          </cell>
          <cell r="F95" t="str">
            <v>437_FAM</v>
          </cell>
          <cell r="G95" t="str">
            <v>DGC</v>
          </cell>
          <cell r="H95" t="str">
            <v>Privé à but non lucratif</v>
          </cell>
        </row>
        <row r="96">
          <cell r="B96">
            <v>220020788</v>
          </cell>
          <cell r="C96" t="str">
            <v>220005805</v>
          </cell>
          <cell r="D96" t="str">
            <v>FAM les grands rochers</v>
          </cell>
          <cell r="E96" t="str">
            <v>QUEVERT</v>
          </cell>
          <cell r="F96" t="str">
            <v>437_FAM</v>
          </cell>
          <cell r="G96" t="str">
            <v>DGC</v>
          </cell>
          <cell r="H96" t="str">
            <v>Privé à but non lucratif</v>
          </cell>
        </row>
        <row r="97">
          <cell r="B97">
            <v>220022628</v>
          </cell>
          <cell r="C97" t="str">
            <v>220000210</v>
          </cell>
          <cell r="D97" t="str">
            <v>SAMSAH de BEGARD</v>
          </cell>
          <cell r="E97" t="str">
            <v>BEGARD</v>
          </cell>
          <cell r="F97" t="str">
            <v>445_SAMSAH</v>
          </cell>
          <cell r="G97" t="str">
            <v>DGC</v>
          </cell>
          <cell r="H97" t="str">
            <v>Privé à but non lucratif</v>
          </cell>
        </row>
        <row r="98">
          <cell r="B98">
            <v>220023295</v>
          </cell>
          <cell r="C98" t="str">
            <v>220023287</v>
          </cell>
          <cell r="D98" t="str">
            <v>Equipe mobile d'intervention autisme</v>
          </cell>
          <cell r="E98" t="str">
            <v>PLOUFRAGAN</v>
          </cell>
          <cell r="F98" t="str">
            <v>379_Etablissement expérimental pour adultes handicapés</v>
          </cell>
          <cell r="G98" t="str">
            <v>DGC</v>
          </cell>
          <cell r="H98" t="str">
            <v>GCSMS</v>
          </cell>
        </row>
        <row r="99">
          <cell r="B99">
            <v>220024152</v>
          </cell>
          <cell r="C99" t="str">
            <v>220024103</v>
          </cell>
          <cell r="D99" t="str">
            <v>SSIAD de LOUDEAC</v>
          </cell>
          <cell r="E99" t="str">
            <v>LOUDEAC</v>
          </cell>
          <cell r="F99" t="str">
            <v>354_SSIAD PH</v>
          </cell>
          <cell r="G99" t="str">
            <v>DG</v>
          </cell>
          <cell r="H99" t="str">
            <v>Public territorial</v>
          </cell>
        </row>
        <row r="100">
          <cell r="B100">
            <v>220024293</v>
          </cell>
          <cell r="C100" t="str">
            <v>220023287</v>
          </cell>
          <cell r="D100" t="str">
            <v>SAMSAH TSA 22</v>
          </cell>
          <cell r="E100" t="str">
            <v>PLERIN</v>
          </cell>
          <cell r="F100" t="str">
            <v>445_SAMSAH</v>
          </cell>
          <cell r="G100" t="str">
            <v>DGC</v>
          </cell>
          <cell r="H100" t="str">
            <v>GCSMS</v>
          </cell>
        </row>
        <row r="101">
          <cell r="B101">
            <v>220024756</v>
          </cell>
          <cell r="C101" t="str">
            <v>220024053</v>
          </cell>
          <cell r="D101" t="str">
            <v>CAMSP DINAN</v>
          </cell>
          <cell r="E101" t="str">
            <v>DINAN</v>
          </cell>
          <cell r="F101" t="str">
            <v>190_CAMSP</v>
          </cell>
          <cell r="G101" t="str">
            <v>DGC</v>
          </cell>
          <cell r="H101" t="str">
            <v>Public autonome</v>
          </cell>
        </row>
        <row r="102">
          <cell r="B102">
            <v>220025100</v>
          </cell>
          <cell r="C102" t="str">
            <v>220023287</v>
          </cell>
          <cell r="D102" t="str">
            <v>SAMSAH Psy</v>
          </cell>
          <cell r="E102" t="str">
            <v>St Brieuc</v>
          </cell>
          <cell r="F102" t="str">
            <v>445_SAMSAH</v>
          </cell>
          <cell r="G102" t="str">
            <v>DGC</v>
          </cell>
          <cell r="H102" t="str">
            <v>GCSMS</v>
          </cell>
        </row>
        <row r="103">
          <cell r="B103">
            <v>290000421</v>
          </cell>
          <cell r="C103" t="str">
            <v>290007426</v>
          </cell>
          <cell r="D103" t="str">
            <v>CMPP de QUIMPER</v>
          </cell>
          <cell r="E103" t="str">
            <v>QUIMPER</v>
          </cell>
          <cell r="F103" t="str">
            <v>189_CMPP</v>
          </cell>
          <cell r="G103" t="str">
            <v>DGC</v>
          </cell>
          <cell r="H103" t="str">
            <v>Privé à but non lucratif</v>
          </cell>
        </row>
        <row r="104">
          <cell r="B104">
            <v>290000422</v>
          </cell>
          <cell r="C104" t="str">
            <v>290007426</v>
          </cell>
          <cell r="D104" t="str">
            <v>CMPP de Quimper (Plateforme PCO/TND)</v>
          </cell>
          <cell r="E104" t="str">
            <v>QUIMPER</v>
          </cell>
          <cell r="F104" t="str">
            <v>189_CMPP</v>
          </cell>
          <cell r="G104" t="str">
            <v>DGC</v>
          </cell>
          <cell r="H104" t="str">
            <v>Privé à but non lucratif</v>
          </cell>
        </row>
        <row r="105">
          <cell r="B105">
            <v>290000439</v>
          </cell>
          <cell r="C105" t="str">
            <v>750721219</v>
          </cell>
          <cell r="D105" t="str">
            <v xml:space="preserve">IME la clarté </v>
          </cell>
          <cell r="E105" t="str">
            <v>KERLAZ</v>
          </cell>
          <cell r="F105" t="str">
            <v>183_IME</v>
          </cell>
          <cell r="G105" t="str">
            <v>DGC</v>
          </cell>
          <cell r="H105" t="str">
            <v>Privé à but non lucratif</v>
          </cell>
        </row>
        <row r="106">
          <cell r="B106">
            <v>290000454</v>
          </cell>
          <cell r="C106" t="str">
            <v>290007434</v>
          </cell>
          <cell r="D106" t="str">
            <v xml:space="preserve">IME les Primevères </v>
          </cell>
          <cell r="E106" t="str">
            <v xml:space="preserve">CONCARNEAU </v>
          </cell>
          <cell r="F106" t="str">
            <v>183_IME</v>
          </cell>
          <cell r="G106" t="str">
            <v>DGC</v>
          </cell>
          <cell r="H106" t="str">
            <v>Privé à but non lucratif</v>
          </cell>
        </row>
        <row r="107">
          <cell r="B107">
            <v>290000470</v>
          </cell>
          <cell r="C107" t="str">
            <v>290007384</v>
          </cell>
          <cell r="D107" t="str">
            <v xml:space="preserve">IME Rosbriant </v>
          </cell>
          <cell r="E107" t="str">
            <v xml:space="preserve">BRIEC DE L'ODET </v>
          </cell>
          <cell r="F107" t="str">
            <v>183_IME</v>
          </cell>
          <cell r="G107" t="str">
            <v>DGC</v>
          </cell>
          <cell r="H107" t="str">
            <v>Privé à but non lucratif</v>
          </cell>
        </row>
        <row r="108">
          <cell r="B108">
            <v>290000496</v>
          </cell>
          <cell r="C108" t="str">
            <v>290010172</v>
          </cell>
          <cell r="D108" t="str">
            <v xml:space="preserve">ITEP Toul Ar C'hoat </v>
          </cell>
          <cell r="E108" t="str">
            <v>CHATEAULIN</v>
          </cell>
          <cell r="F108" t="str">
            <v>186_ITEP</v>
          </cell>
          <cell r="G108" t="str">
            <v>DGC</v>
          </cell>
          <cell r="H108" t="str">
            <v>Privé à but non lucratif</v>
          </cell>
        </row>
        <row r="109">
          <cell r="B109">
            <v>290000561</v>
          </cell>
          <cell r="C109" t="str">
            <v>290007400</v>
          </cell>
          <cell r="D109" t="str">
            <v xml:space="preserve">CMPP Jean Charcot </v>
          </cell>
          <cell r="E109" t="str">
            <v>BREST</v>
          </cell>
          <cell r="F109" t="str">
            <v>189_CMPP</v>
          </cell>
          <cell r="G109" t="str">
            <v>DGC</v>
          </cell>
          <cell r="H109" t="str">
            <v>Privé à but non lucratif</v>
          </cell>
        </row>
        <row r="110">
          <cell r="B110">
            <v>290000611</v>
          </cell>
          <cell r="C110" t="str">
            <v>290007384</v>
          </cell>
          <cell r="D110" t="str">
            <v xml:space="preserve">IME du Vélery </v>
          </cell>
          <cell r="E110" t="str">
            <v xml:space="preserve">PLOURIN LES MORLAIX </v>
          </cell>
          <cell r="F110" t="str">
            <v>183_IME</v>
          </cell>
          <cell r="G110" t="str">
            <v>DGC</v>
          </cell>
          <cell r="H110" t="str">
            <v>Privé à but non lucratif</v>
          </cell>
        </row>
        <row r="111">
          <cell r="B111">
            <v>290000629</v>
          </cell>
          <cell r="C111" t="str">
            <v>290007384</v>
          </cell>
          <cell r="D111" t="str">
            <v xml:space="preserve">IME Kerveguen </v>
          </cell>
          <cell r="E111" t="str">
            <v xml:space="preserve">PLABENNEC </v>
          </cell>
          <cell r="F111" t="str">
            <v>183_IME</v>
          </cell>
          <cell r="G111" t="str">
            <v>DGC</v>
          </cell>
          <cell r="H111" t="str">
            <v>Privé à but non lucratif</v>
          </cell>
        </row>
        <row r="112">
          <cell r="B112">
            <v>290000637</v>
          </cell>
          <cell r="C112" t="str">
            <v>560029969</v>
          </cell>
          <cell r="D112" t="str">
            <v xml:space="preserve">CMPP Claude Chassigny </v>
          </cell>
          <cell r="E112" t="str">
            <v xml:space="preserve">BREST </v>
          </cell>
          <cell r="F112" t="str">
            <v>189_CMPP</v>
          </cell>
          <cell r="G112" t="str">
            <v>DGC</v>
          </cell>
          <cell r="H112" t="str">
            <v>Privé à but non lucratif</v>
          </cell>
        </row>
        <row r="113">
          <cell r="B113">
            <v>290000702</v>
          </cell>
          <cell r="C113" t="str">
            <v>290007459</v>
          </cell>
          <cell r="D113" t="str">
            <v xml:space="preserve">IME Trévidy </v>
          </cell>
          <cell r="E113" t="str">
            <v xml:space="preserve">PLOUIGNEAU </v>
          </cell>
          <cell r="F113" t="str">
            <v>183_IME</v>
          </cell>
          <cell r="G113" t="str">
            <v>DGC</v>
          </cell>
          <cell r="H113" t="str">
            <v>Privé à but non lucratif</v>
          </cell>
        </row>
        <row r="114">
          <cell r="B114">
            <v>290000801</v>
          </cell>
          <cell r="C114" t="str">
            <v>290007392</v>
          </cell>
          <cell r="D114" t="str">
            <v>IME Kerdelune (poly)</v>
          </cell>
          <cell r="E114" t="str">
            <v>LANDERNEAU</v>
          </cell>
          <cell r="F114" t="str">
            <v>188_Etablissement pour enfants et adolescents polyhandicapés</v>
          </cell>
          <cell r="G114" t="str">
            <v>DGC</v>
          </cell>
          <cell r="H114" t="str">
            <v>Privé à but non lucratif</v>
          </cell>
        </row>
        <row r="115">
          <cell r="B115">
            <v>290000926</v>
          </cell>
          <cell r="C115" t="str">
            <v>290007459</v>
          </cell>
          <cell r="D115" t="str">
            <v xml:space="preserve">DITEP Marguerite Lemaitre </v>
          </cell>
          <cell r="E115" t="str">
            <v>ERGUE GABERIC</v>
          </cell>
          <cell r="F115" t="str">
            <v>186_ITEP</v>
          </cell>
          <cell r="G115" t="str">
            <v>DGC</v>
          </cell>
          <cell r="H115" t="str">
            <v>Privé à but non lucratif</v>
          </cell>
        </row>
        <row r="116">
          <cell r="B116">
            <v>290000927</v>
          </cell>
          <cell r="C116" t="str">
            <v>290007459</v>
          </cell>
          <cell r="D116" t="str">
            <v>DITEP Marguerite Lemaitre (Equipe mobile)</v>
          </cell>
          <cell r="E116" t="str">
            <v>ERGUE GABERIC</v>
          </cell>
          <cell r="F116" t="str">
            <v>186_ITEP</v>
          </cell>
          <cell r="G116" t="str">
            <v>DGC</v>
          </cell>
          <cell r="H116" t="str">
            <v>Privé à but non lucratif</v>
          </cell>
        </row>
        <row r="117">
          <cell r="B117">
            <v>290002211</v>
          </cell>
          <cell r="C117" t="str">
            <v>290007392</v>
          </cell>
          <cell r="D117" t="str">
            <v xml:space="preserve">EAM les Chataigniers </v>
          </cell>
          <cell r="E117" t="str">
            <v xml:space="preserve">LA ROCHE MAURICE </v>
          </cell>
          <cell r="F117" t="str">
            <v>437_FAM</v>
          </cell>
          <cell r="G117" t="str">
            <v>DGC</v>
          </cell>
          <cell r="H117" t="str">
            <v>Privé à but non lucratif</v>
          </cell>
        </row>
        <row r="118">
          <cell r="B118">
            <v>290002237</v>
          </cell>
          <cell r="C118" t="str">
            <v>750719239</v>
          </cell>
          <cell r="D118" t="str">
            <v xml:space="preserve">SESSAD Guyenne </v>
          </cell>
          <cell r="E118" t="str">
            <v>GOUESNOU</v>
          </cell>
          <cell r="F118" t="str">
            <v>182_SESSAD</v>
          </cell>
          <cell r="G118" t="str">
            <v>DGC</v>
          </cell>
          <cell r="H118" t="str">
            <v>Privé à but non lucratif</v>
          </cell>
        </row>
        <row r="119">
          <cell r="B119">
            <v>290002252</v>
          </cell>
          <cell r="C119" t="str">
            <v>290007434</v>
          </cell>
          <cell r="D119" t="str">
            <v>IME Jean Perrin</v>
          </cell>
          <cell r="E119" t="str">
            <v>BREST</v>
          </cell>
          <cell r="F119" t="str">
            <v>183_IME</v>
          </cell>
          <cell r="G119" t="str">
            <v>DGC</v>
          </cell>
          <cell r="H119" t="str">
            <v>Privé à but non lucratif</v>
          </cell>
        </row>
        <row r="120">
          <cell r="B120">
            <v>290002260</v>
          </cell>
          <cell r="C120" t="str">
            <v>290007434</v>
          </cell>
          <cell r="D120" t="str">
            <v xml:space="preserve">IME de l'Elorn </v>
          </cell>
          <cell r="E120" t="str">
            <v xml:space="preserve">LE RELECQ KERHUON </v>
          </cell>
          <cell r="F120" t="str">
            <v>183_IME</v>
          </cell>
          <cell r="G120" t="str">
            <v>DGC</v>
          </cell>
          <cell r="H120" t="str">
            <v>Privé à but non lucratif</v>
          </cell>
        </row>
        <row r="121">
          <cell r="B121">
            <v>290002336</v>
          </cell>
          <cell r="C121">
            <v>290007475</v>
          </cell>
          <cell r="D121" t="str">
            <v>ESAT de Douarnenez</v>
          </cell>
          <cell r="E121" t="str">
            <v>DOUARNENEZ</v>
          </cell>
          <cell r="F121" t="str">
            <v>246_ESAT</v>
          </cell>
          <cell r="G121" t="str">
            <v>DGC</v>
          </cell>
          <cell r="H121" t="str">
            <v>Privé à but non lucratif</v>
          </cell>
        </row>
        <row r="122">
          <cell r="B122">
            <v>290002682</v>
          </cell>
          <cell r="C122" t="str">
            <v>220024327</v>
          </cell>
          <cell r="D122" t="str">
            <v xml:space="preserve">IME François Huon </v>
          </cell>
          <cell r="E122" t="str">
            <v>QUIMPERLE</v>
          </cell>
          <cell r="F122" t="str">
            <v>183_IME</v>
          </cell>
          <cell r="G122" t="str">
            <v>DGC</v>
          </cell>
          <cell r="H122" t="str">
            <v>Privé à but non lucratif</v>
          </cell>
        </row>
        <row r="123">
          <cell r="B123">
            <v>290002914</v>
          </cell>
          <cell r="C123" t="str">
            <v>290007400</v>
          </cell>
          <cell r="D123" t="str">
            <v xml:space="preserve">DITEP Jean Louis Etienne </v>
          </cell>
          <cell r="E123" t="str">
            <v>BREST</v>
          </cell>
          <cell r="F123" t="str">
            <v>186_ITEP</v>
          </cell>
          <cell r="G123" t="str">
            <v>DGC</v>
          </cell>
          <cell r="H123" t="str">
            <v>Privé à but non lucratif</v>
          </cell>
        </row>
        <row r="124">
          <cell r="B124">
            <v>290002915</v>
          </cell>
          <cell r="C124" t="str">
            <v>290007400</v>
          </cell>
          <cell r="D124" t="str">
            <v>DITEP Jean Louis Etienne (Equipe mobile)</v>
          </cell>
          <cell r="E124" t="str">
            <v>BREST</v>
          </cell>
          <cell r="F124" t="str">
            <v>186_ITEP</v>
          </cell>
          <cell r="G124" t="str">
            <v>DGC</v>
          </cell>
          <cell r="H124" t="str">
            <v>Privé à but non lucratif</v>
          </cell>
        </row>
        <row r="125">
          <cell r="B125">
            <v>290004027</v>
          </cell>
          <cell r="C125" t="str">
            <v>560025470</v>
          </cell>
          <cell r="D125" t="str">
            <v>IEM de la Mutualité</v>
          </cell>
          <cell r="E125" t="str">
            <v>LANDERNEAU</v>
          </cell>
          <cell r="F125" t="str">
            <v>192_IEM</v>
          </cell>
          <cell r="G125" t="str">
            <v>DGC</v>
          </cell>
          <cell r="H125" t="str">
            <v>Privé à but non lucratif</v>
          </cell>
        </row>
        <row r="126">
          <cell r="B126">
            <v>290004167</v>
          </cell>
          <cell r="C126" t="str">
            <v>290001262</v>
          </cell>
          <cell r="D126" t="str">
            <v xml:space="preserve">IME Ar Brug </v>
          </cell>
          <cell r="E126" t="str">
            <v>ST MARTIN DES CHAMPS</v>
          </cell>
          <cell r="F126" t="str">
            <v>183_IME</v>
          </cell>
          <cell r="G126" t="str">
            <v>DGC</v>
          </cell>
          <cell r="H126" t="str">
            <v>Public autonome</v>
          </cell>
        </row>
        <row r="127">
          <cell r="B127">
            <v>290004241</v>
          </cell>
          <cell r="C127" t="str">
            <v>290001270</v>
          </cell>
          <cell r="D127" t="str">
            <v xml:space="preserve">IME Kérampuil </v>
          </cell>
          <cell r="E127" t="str">
            <v>CARHAIX PLOUGUER</v>
          </cell>
          <cell r="F127" t="str">
            <v>183_IME</v>
          </cell>
          <cell r="G127" t="str">
            <v>DGC</v>
          </cell>
          <cell r="H127" t="str">
            <v>Public autonome</v>
          </cell>
        </row>
        <row r="128">
          <cell r="B128">
            <v>290005107</v>
          </cell>
          <cell r="C128">
            <v>290007384</v>
          </cell>
          <cell r="D128" t="str">
            <v>ESAT de Morlaix</v>
          </cell>
          <cell r="E128" t="str">
            <v>MORLAIX</v>
          </cell>
          <cell r="F128" t="str">
            <v>246_ESAT</v>
          </cell>
          <cell r="G128" t="str">
            <v>DGC</v>
          </cell>
          <cell r="H128" t="str">
            <v>Privé à but non lucratif</v>
          </cell>
        </row>
        <row r="129">
          <cell r="B129">
            <v>290005149</v>
          </cell>
          <cell r="C129">
            <v>290007384</v>
          </cell>
          <cell r="D129" t="str">
            <v>ESAT de Plabennec</v>
          </cell>
          <cell r="E129" t="str">
            <v>PLABENNEC</v>
          </cell>
          <cell r="F129" t="str">
            <v>246_ESAT</v>
          </cell>
          <cell r="G129" t="str">
            <v>DGC</v>
          </cell>
          <cell r="H129" t="str">
            <v>Privé à but non lucratif</v>
          </cell>
        </row>
        <row r="130">
          <cell r="B130">
            <v>290005156</v>
          </cell>
          <cell r="C130">
            <v>290007384</v>
          </cell>
          <cell r="D130" t="str">
            <v>ESAT de Ploudalmézeau</v>
          </cell>
          <cell r="E130" t="str">
            <v>PLOUDALMEZEAU</v>
          </cell>
          <cell r="F130" t="str">
            <v>246_ESAT</v>
          </cell>
          <cell r="G130" t="str">
            <v>DGC</v>
          </cell>
          <cell r="H130" t="str">
            <v>Privé à but non lucratif</v>
          </cell>
        </row>
        <row r="131">
          <cell r="B131">
            <v>290005180</v>
          </cell>
          <cell r="C131">
            <v>290007384</v>
          </cell>
          <cell r="D131" t="str">
            <v>ESAT de Chateaulin</v>
          </cell>
          <cell r="E131" t="str">
            <v>CHATEAULIN</v>
          </cell>
          <cell r="F131" t="str">
            <v>246_ESAT</v>
          </cell>
          <cell r="G131" t="str">
            <v>DGC</v>
          </cell>
          <cell r="H131" t="str">
            <v>Privé à but non lucratif</v>
          </cell>
        </row>
        <row r="132">
          <cell r="B132">
            <v>290005206</v>
          </cell>
          <cell r="C132">
            <v>290007384</v>
          </cell>
          <cell r="D132" t="str">
            <v>ESAT de Briec de l'Odet</v>
          </cell>
          <cell r="E132" t="str">
            <v>BRIEC DE L'ODET</v>
          </cell>
          <cell r="F132" t="str">
            <v>246_ESAT</v>
          </cell>
          <cell r="G132" t="str">
            <v>DGC</v>
          </cell>
          <cell r="H132" t="str">
            <v>Privé à but non lucratif</v>
          </cell>
        </row>
        <row r="133">
          <cell r="B133">
            <v>290005214</v>
          </cell>
          <cell r="C133">
            <v>290007384</v>
          </cell>
          <cell r="D133" t="str">
            <v>ESAT de Landivisiau</v>
          </cell>
          <cell r="E133" t="str">
            <v>LANDIVISIAU</v>
          </cell>
          <cell r="F133" t="str">
            <v>246_ESAT</v>
          </cell>
          <cell r="G133" t="str">
            <v>DGC</v>
          </cell>
          <cell r="H133" t="str">
            <v>Privé à but non lucratif</v>
          </cell>
        </row>
        <row r="134">
          <cell r="B134">
            <v>290005222</v>
          </cell>
          <cell r="C134">
            <v>290007434</v>
          </cell>
          <cell r="D134" t="str">
            <v>ESAT de Cornouaille</v>
          </cell>
          <cell r="E134" t="str">
            <v>CONCARNEAU</v>
          </cell>
          <cell r="F134" t="str">
            <v>246_ESAT</v>
          </cell>
          <cell r="G134" t="str">
            <v>DGC</v>
          </cell>
          <cell r="H134" t="str">
            <v>Privé à but non lucratif</v>
          </cell>
        </row>
        <row r="135">
          <cell r="B135">
            <v>290005255</v>
          </cell>
          <cell r="C135" t="str">
            <v>290007434</v>
          </cell>
          <cell r="D135" t="str">
            <v xml:space="preserve">CAMSP Baudelaire </v>
          </cell>
          <cell r="E135" t="str">
            <v>BREST</v>
          </cell>
          <cell r="F135" t="str">
            <v>190_CAMSP</v>
          </cell>
          <cell r="G135" t="str">
            <v>DGC</v>
          </cell>
          <cell r="H135" t="str">
            <v>Privé à but non lucratif</v>
          </cell>
        </row>
        <row r="136">
          <cell r="B136">
            <v>290005297</v>
          </cell>
          <cell r="C136">
            <v>290007434</v>
          </cell>
          <cell r="D136" t="str">
            <v>ESAT du pays Bigouden</v>
          </cell>
          <cell r="E136" t="str">
            <v>PLONEOUR LANVERN</v>
          </cell>
          <cell r="F136" t="str">
            <v>246_ESAT</v>
          </cell>
          <cell r="G136" t="str">
            <v>DGC</v>
          </cell>
          <cell r="H136" t="str">
            <v>Privé à but non lucratif</v>
          </cell>
        </row>
        <row r="137">
          <cell r="B137">
            <v>290005487</v>
          </cell>
          <cell r="C137">
            <v>290007384</v>
          </cell>
          <cell r="D137" t="str">
            <v>ESAT Coat Bihan</v>
          </cell>
          <cell r="E137" t="str">
            <v xml:space="preserve">LANMEUR </v>
          </cell>
          <cell r="F137" t="str">
            <v>246_ESAT</v>
          </cell>
          <cell r="G137" t="str">
            <v>DGC</v>
          </cell>
          <cell r="H137" t="str">
            <v>Privé à but non lucratif</v>
          </cell>
        </row>
        <row r="138">
          <cell r="B138">
            <v>290005560</v>
          </cell>
          <cell r="C138">
            <v>290007475</v>
          </cell>
          <cell r="D138" t="str">
            <v>ESAT du Cap Sizun</v>
          </cell>
          <cell r="E138" t="str">
            <v>PONT CROIX</v>
          </cell>
          <cell r="F138" t="str">
            <v>246_ESAT</v>
          </cell>
          <cell r="G138" t="str">
            <v>DGC</v>
          </cell>
          <cell r="H138" t="str">
            <v>Privé à but non lucratif</v>
          </cell>
        </row>
        <row r="139">
          <cell r="B139">
            <v>290005701</v>
          </cell>
          <cell r="C139" t="str">
            <v>290007236</v>
          </cell>
          <cell r="D139" t="str">
            <v>SPASAD de PONT L'ABBE</v>
          </cell>
          <cell r="E139" t="str">
            <v>PONT L'ABBE</v>
          </cell>
          <cell r="F139" t="str">
            <v>209_SPASAD PH</v>
          </cell>
          <cell r="G139" t="str">
            <v>DG</v>
          </cell>
          <cell r="H139" t="str">
            <v>Public territorial</v>
          </cell>
        </row>
        <row r="140">
          <cell r="B140">
            <v>290005719</v>
          </cell>
          <cell r="C140" t="str">
            <v>290007244</v>
          </cell>
          <cell r="D140" t="str">
            <v>SSIAD de QUIMPER  CCAS</v>
          </cell>
          <cell r="E140" t="str">
            <v xml:space="preserve">QUIMPER </v>
          </cell>
          <cell r="F140" t="str">
            <v>354_SSIAD PH</v>
          </cell>
          <cell r="G140" t="str">
            <v>DG</v>
          </cell>
          <cell r="H140" t="str">
            <v>Public territorial</v>
          </cell>
        </row>
        <row r="141">
          <cell r="B141">
            <v>290005735</v>
          </cell>
          <cell r="C141">
            <v>290007434</v>
          </cell>
          <cell r="D141" t="str">
            <v>ESAT La lande</v>
          </cell>
          <cell r="E141" t="str">
            <v>ERGUE GABERIC</v>
          </cell>
          <cell r="F141" t="str">
            <v>246_ESAT</v>
          </cell>
          <cell r="G141" t="str">
            <v>DGC</v>
          </cell>
          <cell r="H141" t="str">
            <v>Privé à but non lucratif</v>
          </cell>
        </row>
        <row r="142">
          <cell r="B142">
            <v>290005776</v>
          </cell>
          <cell r="C142" t="str">
            <v>290007384</v>
          </cell>
          <cell r="D142" t="str">
            <v xml:space="preserve">SESSAD Arc en ciel </v>
          </cell>
          <cell r="E142" t="str">
            <v>MORLAIX</v>
          </cell>
          <cell r="F142" t="str">
            <v>182_SESSAD</v>
          </cell>
          <cell r="G142" t="str">
            <v>DGC</v>
          </cell>
          <cell r="H142" t="str">
            <v>Privé à but non lucratif</v>
          </cell>
        </row>
        <row r="143">
          <cell r="B143">
            <v>290005777</v>
          </cell>
          <cell r="C143" t="str">
            <v>290007384</v>
          </cell>
          <cell r="D143" t="str">
            <v>SESSAD Arc en ciel UEMA</v>
          </cell>
          <cell r="E143" t="str">
            <v>MORLAIX</v>
          </cell>
          <cell r="F143" t="str">
            <v>182_SESSAD</v>
          </cell>
          <cell r="G143" t="str">
            <v>DGC</v>
          </cell>
          <cell r="H143" t="str">
            <v>Privé à but non lucratif</v>
          </cell>
        </row>
        <row r="144">
          <cell r="B144">
            <v>290005784</v>
          </cell>
          <cell r="C144" t="str">
            <v>290007384</v>
          </cell>
          <cell r="D144" t="str">
            <v xml:space="preserve">SESSAD Rosbriant </v>
          </cell>
          <cell r="E144" t="str">
            <v>QUIMPER</v>
          </cell>
          <cell r="F144" t="str">
            <v>182_SESSAD</v>
          </cell>
          <cell r="G144" t="str">
            <v>DGC</v>
          </cell>
          <cell r="H144" t="str">
            <v>Privé à but non lucratif</v>
          </cell>
        </row>
        <row r="145">
          <cell r="B145">
            <v>290005792</v>
          </cell>
          <cell r="C145" t="str">
            <v>290007574</v>
          </cell>
          <cell r="D145" t="str">
            <v xml:space="preserve">SPASAD de BREST </v>
          </cell>
          <cell r="E145" t="str">
            <v xml:space="preserve">BREST </v>
          </cell>
          <cell r="F145" t="str">
            <v>209_SPASAD PH</v>
          </cell>
          <cell r="G145" t="str">
            <v>DG</v>
          </cell>
          <cell r="H145" t="str">
            <v>Privé à but non lucratif</v>
          </cell>
        </row>
        <row r="146">
          <cell r="B146">
            <v>290005800</v>
          </cell>
          <cell r="C146" t="str">
            <v>290001221</v>
          </cell>
          <cell r="D146" t="str">
            <v>SSIAD de BREST</v>
          </cell>
          <cell r="E146" t="str">
            <v>BREST</v>
          </cell>
          <cell r="F146" t="str">
            <v>354_SSIAD PH</v>
          </cell>
          <cell r="G146" t="str">
            <v>DG</v>
          </cell>
          <cell r="H146" t="str">
            <v>Privé à but non lucratif</v>
          </cell>
        </row>
        <row r="147">
          <cell r="B147">
            <v>290005818</v>
          </cell>
          <cell r="C147" t="str">
            <v>290002294</v>
          </cell>
          <cell r="D147" t="str">
            <v xml:space="preserve">SPASAD de MORLAIX </v>
          </cell>
          <cell r="E147" t="str">
            <v xml:space="preserve">MORLAIX </v>
          </cell>
          <cell r="F147" t="str">
            <v>209_SPASAD PH</v>
          </cell>
          <cell r="G147" t="str">
            <v>DG</v>
          </cell>
          <cell r="H147" t="str">
            <v>Privé à but non lucratif</v>
          </cell>
        </row>
        <row r="148">
          <cell r="B148">
            <v>290005875</v>
          </cell>
          <cell r="C148">
            <v>290007475</v>
          </cell>
          <cell r="D148" t="str">
            <v>ESAT Kan Ar Mor</v>
          </cell>
          <cell r="E148" t="str">
            <v>CARHAIX PLOUGUER</v>
          </cell>
          <cell r="F148" t="str">
            <v>246_ESAT</v>
          </cell>
          <cell r="G148" t="str">
            <v>DGC</v>
          </cell>
          <cell r="H148" t="str">
            <v>Privé à but non lucratif</v>
          </cell>
        </row>
        <row r="149">
          <cell r="B149">
            <v>290006329</v>
          </cell>
          <cell r="C149" t="str">
            <v>290010156</v>
          </cell>
          <cell r="D149" t="str">
            <v>SSIAD de CONCARNEAU</v>
          </cell>
          <cell r="E149" t="str">
            <v>CONCARNEAU</v>
          </cell>
          <cell r="F149" t="str">
            <v>354_SSIAD PH</v>
          </cell>
          <cell r="G149" t="str">
            <v>DG</v>
          </cell>
          <cell r="H149" t="str">
            <v>Privé à but non lucratif</v>
          </cell>
        </row>
        <row r="150">
          <cell r="B150">
            <v>290006360</v>
          </cell>
          <cell r="C150" t="str">
            <v>560025025</v>
          </cell>
          <cell r="D150" t="str">
            <v>SSIAD de ROSPORDEN</v>
          </cell>
          <cell r="E150" t="str">
            <v>ROSPORDEN</v>
          </cell>
          <cell r="F150" t="str">
            <v>354_SSIAD PH</v>
          </cell>
          <cell r="G150" t="str">
            <v>DG</v>
          </cell>
          <cell r="H150" t="str">
            <v>Privé à but non lucratif</v>
          </cell>
        </row>
        <row r="151">
          <cell r="B151">
            <v>290006428</v>
          </cell>
          <cell r="C151">
            <v>290007384</v>
          </cell>
          <cell r="D151" t="str">
            <v>ESAT de Lesneven</v>
          </cell>
          <cell r="E151" t="str">
            <v>LESNEVEN</v>
          </cell>
          <cell r="F151" t="str">
            <v>246_ESAT</v>
          </cell>
          <cell r="G151" t="str">
            <v>DGC</v>
          </cell>
          <cell r="H151" t="str">
            <v>Privé à but non lucratif</v>
          </cell>
        </row>
        <row r="152">
          <cell r="B152">
            <v>290006451</v>
          </cell>
          <cell r="C152">
            <v>290007384</v>
          </cell>
          <cell r="D152" t="str">
            <v>ESAT de St Pol de Léon</v>
          </cell>
          <cell r="E152" t="str">
            <v>ST POL DE LEON</v>
          </cell>
          <cell r="F152" t="str">
            <v>246_ESAT</v>
          </cell>
          <cell r="G152" t="str">
            <v>DGC</v>
          </cell>
          <cell r="H152" t="str">
            <v>Privé à but non lucratif</v>
          </cell>
        </row>
        <row r="153">
          <cell r="B153">
            <v>290007756</v>
          </cell>
          <cell r="C153" t="str">
            <v>290000017</v>
          </cell>
          <cell r="D153" t="str">
            <v>SSIAD de Carhaix Plouguer</v>
          </cell>
          <cell r="E153" t="str">
            <v xml:space="preserve">GUIPAVAS </v>
          </cell>
          <cell r="F153" t="str">
            <v>354_SSIAD PH</v>
          </cell>
          <cell r="G153" t="str">
            <v>DGC</v>
          </cell>
          <cell r="H153" t="str">
            <v>Public hospitalier</v>
          </cell>
        </row>
        <row r="154">
          <cell r="B154">
            <v>290007830</v>
          </cell>
          <cell r="C154">
            <v>290007475</v>
          </cell>
          <cell r="D154" t="str">
            <v>ESAT Kergonan</v>
          </cell>
          <cell r="E154" t="str">
            <v>QUIMPER</v>
          </cell>
          <cell r="F154" t="str">
            <v>246_ESAT</v>
          </cell>
          <cell r="G154" t="str">
            <v>DGC</v>
          </cell>
          <cell r="H154" t="str">
            <v>Privé à but non lucratif</v>
          </cell>
        </row>
        <row r="155">
          <cell r="B155">
            <v>290008598</v>
          </cell>
          <cell r="C155" t="str">
            <v>290007335</v>
          </cell>
          <cell r="D155" t="str">
            <v xml:space="preserve">SSIAD de GUIPAVAS </v>
          </cell>
          <cell r="E155" t="str">
            <v xml:space="preserve">GUIPAVAS </v>
          </cell>
          <cell r="F155" t="str">
            <v>354_SSIAD PH</v>
          </cell>
          <cell r="G155" t="str">
            <v>DGC</v>
          </cell>
          <cell r="H155" t="str">
            <v>Privé à but non lucratif</v>
          </cell>
        </row>
        <row r="156">
          <cell r="B156">
            <v>290009125</v>
          </cell>
          <cell r="C156" t="str">
            <v>290035484</v>
          </cell>
          <cell r="D156" t="str">
            <v>SSIAD de LANDERNEAU</v>
          </cell>
          <cell r="E156" t="str">
            <v>LANDERNEAU</v>
          </cell>
          <cell r="F156" t="str">
            <v>354_SSIAD PH</v>
          </cell>
          <cell r="G156" t="str">
            <v>DG</v>
          </cell>
          <cell r="H156" t="str">
            <v>Privé à but non lucratif</v>
          </cell>
        </row>
        <row r="157">
          <cell r="B157">
            <v>290009158</v>
          </cell>
          <cell r="C157" t="str">
            <v>290009141</v>
          </cell>
          <cell r="D157" t="str">
            <v>SSIAD de CHATEAUNEUF DU FAOU</v>
          </cell>
          <cell r="E157" t="str">
            <v>CHATEAUNEUF DU FAOU</v>
          </cell>
          <cell r="F157" t="str">
            <v>354_SSIAD PH</v>
          </cell>
          <cell r="G157" t="str">
            <v>DG</v>
          </cell>
          <cell r="H157" t="str">
            <v>Privé à but non lucratif</v>
          </cell>
        </row>
        <row r="158">
          <cell r="B158">
            <v>290009497</v>
          </cell>
          <cell r="C158">
            <v>220024327</v>
          </cell>
          <cell r="D158" t="str">
            <v>ESAT Claude Martinière</v>
          </cell>
          <cell r="E158" t="str">
            <v>SCAER</v>
          </cell>
          <cell r="F158" t="str">
            <v>246_ESAT</v>
          </cell>
          <cell r="G158" t="str">
            <v>DGC</v>
          </cell>
          <cell r="H158" t="str">
            <v>Privé à but non lucratif</v>
          </cell>
        </row>
        <row r="159">
          <cell r="B159">
            <v>290009687</v>
          </cell>
          <cell r="C159" t="str">
            <v>560025025</v>
          </cell>
          <cell r="D159" t="str">
            <v>SSIAD de QUIMPER</v>
          </cell>
          <cell r="E159" t="str">
            <v>QUIMPER</v>
          </cell>
          <cell r="F159" t="str">
            <v>354_SSIAD PH</v>
          </cell>
          <cell r="G159" t="str">
            <v>DG</v>
          </cell>
          <cell r="H159" t="str">
            <v>Privé à but non lucratif</v>
          </cell>
        </row>
        <row r="160">
          <cell r="B160">
            <v>290009711</v>
          </cell>
          <cell r="C160" t="str">
            <v>750719239</v>
          </cell>
          <cell r="D160" t="str">
            <v xml:space="preserve">EAM Kerlivet </v>
          </cell>
          <cell r="E160" t="str">
            <v xml:space="preserve">BREST </v>
          </cell>
          <cell r="F160" t="str">
            <v>448_EAM</v>
          </cell>
          <cell r="G160" t="str">
            <v>DGC</v>
          </cell>
          <cell r="H160" t="str">
            <v>Privé à but non lucratif</v>
          </cell>
        </row>
        <row r="161">
          <cell r="B161">
            <v>290009778</v>
          </cell>
          <cell r="C161" t="str">
            <v>290033737</v>
          </cell>
          <cell r="D161" t="str">
            <v>SSIAD du Haut Pays Bigouden</v>
          </cell>
          <cell r="E161" t="str">
            <v>PLOZEVEET</v>
          </cell>
          <cell r="F161" t="str">
            <v>354_SSIAD PH</v>
          </cell>
          <cell r="G161" t="str">
            <v>DG</v>
          </cell>
          <cell r="H161" t="str">
            <v>Public territorial</v>
          </cell>
        </row>
        <row r="162">
          <cell r="B162">
            <v>290014356</v>
          </cell>
          <cell r="C162" t="str">
            <v>290007384</v>
          </cell>
          <cell r="D162" t="str">
            <v>MAS de PLOUJEAN</v>
          </cell>
          <cell r="E162" t="str">
            <v>PLOUJEAN</v>
          </cell>
          <cell r="F162" t="str">
            <v>255_MAS</v>
          </cell>
          <cell r="G162" t="str">
            <v>DGC</v>
          </cell>
          <cell r="H162" t="str">
            <v>Privé à but non lucratif</v>
          </cell>
        </row>
        <row r="163">
          <cell r="B163">
            <v>290014661</v>
          </cell>
          <cell r="C163">
            <v>750719239</v>
          </cell>
          <cell r="D163" t="str">
            <v>ESAT de l'APF</v>
          </cell>
          <cell r="E163" t="str">
            <v>QUIMPER</v>
          </cell>
          <cell r="F163" t="str">
            <v>246_ESAT</v>
          </cell>
          <cell r="G163" t="str">
            <v>DGC</v>
          </cell>
          <cell r="H163" t="str">
            <v>Privé à but non lucratif</v>
          </cell>
        </row>
        <row r="164">
          <cell r="B164">
            <v>290014752</v>
          </cell>
          <cell r="C164" t="str">
            <v>290007475</v>
          </cell>
          <cell r="D164" t="str">
            <v>FAM les Héliades</v>
          </cell>
          <cell r="E164" t="str">
            <v>AUDIERNE</v>
          </cell>
          <cell r="F164" t="str">
            <v>437_FAM</v>
          </cell>
          <cell r="G164" t="str">
            <v>DGC</v>
          </cell>
          <cell r="H164" t="str">
            <v>Privé à but non lucratif</v>
          </cell>
        </row>
        <row r="165">
          <cell r="B165">
            <v>290018209</v>
          </cell>
          <cell r="C165" t="str">
            <v>290018191</v>
          </cell>
          <cell r="D165" t="str">
            <v>Institut Clair obscur</v>
          </cell>
          <cell r="E165" t="str">
            <v xml:space="preserve">LE RELECQ KERHUON </v>
          </cell>
          <cell r="F165" t="str">
            <v>194_Institut pour déficients visuels</v>
          </cell>
          <cell r="G165" t="str">
            <v>DGC</v>
          </cell>
          <cell r="H165" t="str">
            <v>Privé à but non lucratif</v>
          </cell>
        </row>
        <row r="166">
          <cell r="B166">
            <v>290018241</v>
          </cell>
          <cell r="C166" t="str">
            <v>290018233</v>
          </cell>
          <cell r="D166" t="str">
            <v xml:space="preserve">SSIAD de CROZON </v>
          </cell>
          <cell r="E166" t="str">
            <v xml:space="preserve">CROZON </v>
          </cell>
          <cell r="F166" t="str">
            <v>354_SSIAD PH</v>
          </cell>
          <cell r="G166" t="str">
            <v>DG</v>
          </cell>
          <cell r="H166" t="str">
            <v>Privé à but non lucratif</v>
          </cell>
        </row>
        <row r="167">
          <cell r="B167">
            <v>290019363</v>
          </cell>
          <cell r="C167" t="str">
            <v>290007434</v>
          </cell>
          <cell r="D167" t="str">
            <v xml:space="preserve">SESSAD les primevères </v>
          </cell>
          <cell r="E167" t="str">
            <v xml:space="preserve">TREGUNC </v>
          </cell>
          <cell r="F167" t="str">
            <v>182_SESSAD</v>
          </cell>
          <cell r="G167" t="str">
            <v>DGC</v>
          </cell>
          <cell r="H167" t="str">
            <v>Privé à but non lucratif</v>
          </cell>
        </row>
        <row r="168">
          <cell r="B168">
            <v>290019454</v>
          </cell>
          <cell r="C168" t="str">
            <v>560025470</v>
          </cell>
          <cell r="D168" t="str">
            <v xml:space="preserve">EAM Menez Roual </v>
          </cell>
          <cell r="E168" t="str">
            <v xml:space="preserve">DIRINON </v>
          </cell>
          <cell r="F168" t="str">
            <v>448_EAM</v>
          </cell>
          <cell r="G168" t="str">
            <v>DGC</v>
          </cell>
          <cell r="H168" t="str">
            <v>Privé à but non lucratif</v>
          </cell>
        </row>
        <row r="169">
          <cell r="B169">
            <v>290019462</v>
          </cell>
          <cell r="C169">
            <v>290020114</v>
          </cell>
          <cell r="D169" t="str">
            <v>ESAT Ty Hent Glaz</v>
          </cell>
          <cell r="E169" t="str">
            <v>QUIMPER</v>
          </cell>
          <cell r="F169" t="str">
            <v>246_ESAT</v>
          </cell>
          <cell r="G169" t="str">
            <v>DGC</v>
          </cell>
          <cell r="H169" t="str">
            <v>GIP</v>
          </cell>
        </row>
        <row r="170">
          <cell r="B170">
            <v>290019488</v>
          </cell>
          <cell r="C170">
            <v>290007434</v>
          </cell>
          <cell r="D170" t="str">
            <v>ESAT de l'Iroise</v>
          </cell>
          <cell r="E170" t="str">
            <v>BREST</v>
          </cell>
          <cell r="F170" t="str">
            <v>246_ESAT</v>
          </cell>
          <cell r="G170" t="str">
            <v>DGC</v>
          </cell>
          <cell r="H170" t="str">
            <v>Privé à but non lucratif</v>
          </cell>
        </row>
        <row r="171">
          <cell r="B171">
            <v>290019991</v>
          </cell>
          <cell r="C171" t="str">
            <v>290029966</v>
          </cell>
          <cell r="D171" t="str">
            <v>SSEFIS ANVOL</v>
          </cell>
          <cell r="E171" t="str">
            <v>GUIPAVAS</v>
          </cell>
          <cell r="F171" t="str">
            <v>182_SESSAD</v>
          </cell>
          <cell r="G171" t="str">
            <v>DGC</v>
          </cell>
          <cell r="H171" t="str">
            <v>Privé à but non lucratif</v>
          </cell>
        </row>
        <row r="172">
          <cell r="B172">
            <v>290020205</v>
          </cell>
          <cell r="C172" t="str">
            <v>750721219</v>
          </cell>
          <cell r="D172" t="str">
            <v>SESSAD Championnet</v>
          </cell>
          <cell r="E172" t="str">
            <v>DOUARNENEZ</v>
          </cell>
          <cell r="F172" t="str">
            <v>182_SESSAD</v>
          </cell>
          <cell r="G172" t="str">
            <v>DGC</v>
          </cell>
          <cell r="H172" t="str">
            <v>Privé à but non lucratif</v>
          </cell>
        </row>
        <row r="173">
          <cell r="B173">
            <v>290020635</v>
          </cell>
          <cell r="C173" t="str">
            <v>930019484</v>
          </cell>
          <cell r="D173" t="str">
            <v>Centre de Préorientation de BREST</v>
          </cell>
          <cell r="E173" t="str">
            <v xml:space="preserve">BREST </v>
          </cell>
          <cell r="F173" t="str">
            <v>198_CPO</v>
          </cell>
          <cell r="G173" t="str">
            <v>DGC</v>
          </cell>
          <cell r="H173" t="str">
            <v>Privé à but non lucratif</v>
          </cell>
        </row>
        <row r="174">
          <cell r="B174">
            <v>290020668</v>
          </cell>
          <cell r="C174" t="str">
            <v>290007384</v>
          </cell>
          <cell r="D174" t="str">
            <v>FAM de MORLAIX</v>
          </cell>
          <cell r="E174" t="str">
            <v xml:space="preserve">MORLAIX </v>
          </cell>
          <cell r="F174" t="str">
            <v>437_FAM</v>
          </cell>
          <cell r="G174" t="str">
            <v>DGC</v>
          </cell>
          <cell r="H174" t="str">
            <v>Privé à but non lucratif</v>
          </cell>
        </row>
        <row r="175">
          <cell r="B175">
            <v>290020965</v>
          </cell>
          <cell r="C175" t="str">
            <v>290007384</v>
          </cell>
          <cell r="D175" t="str">
            <v>IME Kerveguen (poly)</v>
          </cell>
          <cell r="E175" t="str">
            <v xml:space="preserve">PLABENNEC </v>
          </cell>
          <cell r="F175" t="str">
            <v>188_Etablissement pour enfants et adolescents polyhandicapés</v>
          </cell>
          <cell r="G175" t="str">
            <v>DGC</v>
          </cell>
          <cell r="H175" t="str">
            <v>Privé à but non lucratif</v>
          </cell>
        </row>
        <row r="176">
          <cell r="B176">
            <v>290021088</v>
          </cell>
          <cell r="C176">
            <v>560025470</v>
          </cell>
          <cell r="D176" t="str">
            <v>ESAT de Landudec</v>
          </cell>
          <cell r="E176" t="str">
            <v>LANDUDEC</v>
          </cell>
          <cell r="F176" t="str">
            <v>246_ESAT</v>
          </cell>
          <cell r="G176" t="str">
            <v>DGC</v>
          </cell>
          <cell r="H176" t="str">
            <v>Privé à but non lucratif</v>
          </cell>
        </row>
        <row r="177">
          <cell r="B177">
            <v>290021591</v>
          </cell>
          <cell r="C177" t="str">
            <v>290001270</v>
          </cell>
          <cell r="D177" t="str">
            <v xml:space="preserve">SESSAD du Poher </v>
          </cell>
          <cell r="E177" t="str">
            <v>CARHAIX PLOUGUER</v>
          </cell>
          <cell r="F177" t="str">
            <v>182_SESSAD</v>
          </cell>
          <cell r="G177" t="str">
            <v>DGC</v>
          </cell>
          <cell r="H177" t="str">
            <v>Public autonome</v>
          </cell>
        </row>
        <row r="178">
          <cell r="B178">
            <v>290023829</v>
          </cell>
          <cell r="C178" t="str">
            <v>290020700</v>
          </cell>
          <cell r="D178" t="str">
            <v>CAMSP du CHIC de Cornouaille</v>
          </cell>
          <cell r="E178" t="str">
            <v xml:space="preserve">QUIMPER </v>
          </cell>
          <cell r="F178" t="str">
            <v>190_CAMSP</v>
          </cell>
          <cell r="G178" t="str">
            <v>DG</v>
          </cell>
          <cell r="H178" t="str">
            <v>Public hospitalier</v>
          </cell>
        </row>
        <row r="179">
          <cell r="B179">
            <v>290023845</v>
          </cell>
          <cell r="C179" t="str">
            <v>290007475</v>
          </cell>
          <cell r="D179" t="str">
            <v>FAM de Kernevel</v>
          </cell>
          <cell r="E179" t="str">
            <v>ROSPORDEN</v>
          </cell>
          <cell r="F179" t="str">
            <v>437_FAM</v>
          </cell>
          <cell r="G179" t="str">
            <v>DGC</v>
          </cell>
          <cell r="H179" t="str">
            <v>Privé à but non lucratif</v>
          </cell>
        </row>
        <row r="180">
          <cell r="B180">
            <v>290023928</v>
          </cell>
          <cell r="C180" t="str">
            <v>290007392</v>
          </cell>
          <cell r="D180" t="str">
            <v>IME Kerdelune (poly)</v>
          </cell>
          <cell r="E180" t="str">
            <v>LANDERNEAU</v>
          </cell>
          <cell r="F180" t="str">
            <v>183_IME</v>
          </cell>
          <cell r="G180" t="str">
            <v>DGC</v>
          </cell>
          <cell r="H180" t="str">
            <v>Privé à but non lucratif</v>
          </cell>
        </row>
        <row r="181">
          <cell r="B181">
            <v>290023944</v>
          </cell>
          <cell r="C181" t="str">
            <v>290007384</v>
          </cell>
          <cell r="D181" t="str">
            <v>IME Rosbriant (poly)</v>
          </cell>
          <cell r="E181" t="str">
            <v xml:space="preserve">BRIEC DE L'ODET </v>
          </cell>
          <cell r="F181" t="str">
            <v>188_Etablissement pour enfants et adolescents polyhandicapés</v>
          </cell>
          <cell r="G181" t="str">
            <v>DGC</v>
          </cell>
          <cell r="H181" t="str">
            <v>Privé à but non lucratif</v>
          </cell>
        </row>
        <row r="182">
          <cell r="B182">
            <v>290023951</v>
          </cell>
          <cell r="C182" t="str">
            <v>290007335</v>
          </cell>
          <cell r="D182" t="str">
            <v xml:space="preserve">FAM traumatisés crâniens </v>
          </cell>
          <cell r="E182" t="str">
            <v>BREST</v>
          </cell>
          <cell r="F182" t="str">
            <v>437_FAM</v>
          </cell>
          <cell r="G182" t="str">
            <v>DGC</v>
          </cell>
          <cell r="H182" t="str">
            <v>Privé à but non lucratif</v>
          </cell>
        </row>
        <row r="183">
          <cell r="B183">
            <v>290023969</v>
          </cell>
          <cell r="C183" t="str">
            <v>290007459</v>
          </cell>
          <cell r="D183" t="str">
            <v>DITEP de l'ancrage</v>
          </cell>
          <cell r="E183" t="str">
            <v xml:space="preserve">MORLAIX </v>
          </cell>
          <cell r="F183" t="str">
            <v>186_ITEP</v>
          </cell>
          <cell r="G183" t="str">
            <v>DGC</v>
          </cell>
          <cell r="H183" t="str">
            <v>Privé à but non lucratif</v>
          </cell>
        </row>
        <row r="184">
          <cell r="B184">
            <v>290023977</v>
          </cell>
          <cell r="C184" t="str">
            <v>290021542</v>
          </cell>
          <cell r="D184" t="str">
            <v>FAM le Triskell</v>
          </cell>
          <cell r="E184" t="str">
            <v>PLOUGONVEN</v>
          </cell>
          <cell r="F184" t="str">
            <v>437_FAM</v>
          </cell>
          <cell r="G184" t="str">
            <v>FGS</v>
          </cell>
          <cell r="H184" t="str">
            <v>Public hospitalier</v>
          </cell>
        </row>
        <row r="185">
          <cell r="B185">
            <v>290024108</v>
          </cell>
          <cell r="C185" t="str">
            <v>290000546</v>
          </cell>
          <cell r="D185" t="str">
            <v xml:space="preserve">SESSAD de Perharidy </v>
          </cell>
          <cell r="E185" t="str">
            <v>ROSCOFF</v>
          </cell>
          <cell r="F185" t="str">
            <v>182_SESSAD</v>
          </cell>
          <cell r="G185" t="str">
            <v>DGC</v>
          </cell>
          <cell r="H185" t="str">
            <v>Privé à but non lucratif</v>
          </cell>
        </row>
        <row r="186">
          <cell r="B186">
            <v>290024298</v>
          </cell>
          <cell r="C186">
            <v>290001379</v>
          </cell>
          <cell r="D186" t="str">
            <v>ESAT Le caillou blanc</v>
          </cell>
          <cell r="E186" t="str">
            <v>CLOHARS FOUESNANT</v>
          </cell>
          <cell r="F186" t="str">
            <v>246_ESAT</v>
          </cell>
          <cell r="G186" t="str">
            <v>DGC</v>
          </cell>
          <cell r="H186" t="str">
            <v>Privé à but non lucratif</v>
          </cell>
        </row>
        <row r="187">
          <cell r="B187">
            <v>290024363</v>
          </cell>
          <cell r="C187" t="str">
            <v>560025470</v>
          </cell>
          <cell r="D187" t="str">
            <v xml:space="preserve">EAM Jean Couloigner </v>
          </cell>
          <cell r="E187" t="str">
            <v>PLOUDANIEL</v>
          </cell>
          <cell r="F187" t="str">
            <v>448_EAM</v>
          </cell>
          <cell r="G187" t="str">
            <v>DGC</v>
          </cell>
          <cell r="H187" t="str">
            <v>Privé à but non lucratif</v>
          </cell>
        </row>
        <row r="188">
          <cell r="B188">
            <v>290024454</v>
          </cell>
          <cell r="C188" t="str">
            <v>290007392</v>
          </cell>
          <cell r="D188" t="str">
            <v>FAM Kéraoul</v>
          </cell>
          <cell r="E188" t="str">
            <v xml:space="preserve">LA ROCHE MAURICE </v>
          </cell>
          <cell r="F188" t="str">
            <v>437_FAM</v>
          </cell>
          <cell r="G188" t="str">
            <v>DGC</v>
          </cell>
          <cell r="H188" t="str">
            <v>Privé à but non lucratif</v>
          </cell>
        </row>
        <row r="189">
          <cell r="B189">
            <v>290025048</v>
          </cell>
          <cell r="C189" t="str">
            <v>290007335</v>
          </cell>
          <cell r="D189" t="str">
            <v>FAM Résidence le Penty</v>
          </cell>
          <cell r="E189" t="str">
            <v xml:space="preserve">LANNILIS </v>
          </cell>
          <cell r="F189" t="str">
            <v>437_FAM</v>
          </cell>
          <cell r="G189" t="str">
            <v>DGC</v>
          </cell>
          <cell r="H189" t="str">
            <v>Privé à but non lucratif</v>
          </cell>
        </row>
        <row r="190">
          <cell r="B190">
            <v>290025097</v>
          </cell>
          <cell r="C190" t="str">
            <v>290007384</v>
          </cell>
          <cell r="D190" t="str">
            <v xml:space="preserve">FAM Pierre Dantec </v>
          </cell>
          <cell r="E190" t="str">
            <v>BRIEC DE L'ODET</v>
          </cell>
          <cell r="F190" t="str">
            <v>437_FAM</v>
          </cell>
          <cell r="G190" t="str">
            <v>DGC</v>
          </cell>
          <cell r="H190" t="str">
            <v>Privé à but non lucratif</v>
          </cell>
        </row>
        <row r="191">
          <cell r="B191">
            <v>290025105</v>
          </cell>
          <cell r="C191" t="str">
            <v>290007392</v>
          </cell>
          <cell r="D191" t="str">
            <v xml:space="preserve">FAM de Kervallon </v>
          </cell>
          <cell r="E191" t="str">
            <v xml:space="preserve">BREST </v>
          </cell>
          <cell r="F191" t="str">
            <v>437_FAM</v>
          </cell>
          <cell r="G191" t="str">
            <v>DGC</v>
          </cell>
          <cell r="H191" t="str">
            <v>Privé à but non lucratif</v>
          </cell>
        </row>
        <row r="192">
          <cell r="B192">
            <v>290025204</v>
          </cell>
          <cell r="C192" t="str">
            <v>290007434</v>
          </cell>
          <cell r="D192" t="str">
            <v xml:space="preserve">FAM les horizons </v>
          </cell>
          <cell r="E192" t="str">
            <v xml:space="preserve">BREST </v>
          </cell>
          <cell r="F192" t="str">
            <v>437_FAM</v>
          </cell>
          <cell r="G192" t="str">
            <v>DGC</v>
          </cell>
          <cell r="H192" t="str">
            <v>Privé à but non lucratif</v>
          </cell>
        </row>
        <row r="193">
          <cell r="B193">
            <v>290025329</v>
          </cell>
          <cell r="C193" t="str">
            <v>290007384</v>
          </cell>
          <cell r="D193" t="str">
            <v>FAM de Coménius</v>
          </cell>
          <cell r="E193" t="str">
            <v xml:space="preserve">LANDIVISIAU </v>
          </cell>
          <cell r="F193" t="str">
            <v>437_FAM</v>
          </cell>
          <cell r="G193" t="str">
            <v>DGC</v>
          </cell>
          <cell r="H193" t="str">
            <v>Privé à but non lucratif</v>
          </cell>
        </row>
        <row r="194">
          <cell r="B194">
            <v>290025899</v>
          </cell>
          <cell r="C194" t="str">
            <v>290000546</v>
          </cell>
          <cell r="D194" t="str">
            <v>SAMSAH de Perharidy</v>
          </cell>
          <cell r="E194" t="str">
            <v>BREST</v>
          </cell>
          <cell r="F194" t="str">
            <v>445_SAMSAH</v>
          </cell>
          <cell r="G194" t="str">
            <v>DGC</v>
          </cell>
          <cell r="H194" t="str">
            <v>Privé à but non lucratif</v>
          </cell>
        </row>
        <row r="195">
          <cell r="B195">
            <v>290025900</v>
          </cell>
          <cell r="C195" t="str">
            <v>290000546</v>
          </cell>
          <cell r="D195" t="str">
            <v>SAMSAH de Perharidy (PCPE)</v>
          </cell>
          <cell r="E195" t="str">
            <v>BREST</v>
          </cell>
          <cell r="F195" t="str">
            <v>445_SAMSAH</v>
          </cell>
          <cell r="G195" t="str">
            <v>DGC</v>
          </cell>
          <cell r="H195" t="str">
            <v>Privé à but non lucratif</v>
          </cell>
        </row>
        <row r="196">
          <cell r="B196">
            <v>290029198</v>
          </cell>
          <cell r="C196" t="str">
            <v>290007434</v>
          </cell>
          <cell r="D196" t="str">
            <v>FAM les Astérides de Cuzon</v>
          </cell>
          <cell r="E196" t="str">
            <v xml:space="preserve">QUIMPER </v>
          </cell>
          <cell r="F196" t="str">
            <v>437_FAM</v>
          </cell>
          <cell r="G196" t="str">
            <v>DGC</v>
          </cell>
          <cell r="H196" t="str">
            <v>Privé à but non lucratif</v>
          </cell>
        </row>
        <row r="197">
          <cell r="B197">
            <v>290029289</v>
          </cell>
          <cell r="C197" t="str">
            <v>220017974</v>
          </cell>
          <cell r="D197" t="str">
            <v xml:space="preserve">MAS Ker Arthur </v>
          </cell>
          <cell r="E197" t="str">
            <v>CHATEAUNEUF DU FAOU</v>
          </cell>
          <cell r="F197" t="str">
            <v>255_MAS</v>
          </cell>
          <cell r="G197" t="str">
            <v>DGC</v>
          </cell>
          <cell r="H197" t="str">
            <v>Privé à but non lucratif</v>
          </cell>
        </row>
        <row r="198">
          <cell r="B198">
            <v>290029339</v>
          </cell>
          <cell r="C198" t="str">
            <v>220017974</v>
          </cell>
          <cell r="D198" t="str">
            <v xml:space="preserve">EAM Ker Arthur </v>
          </cell>
          <cell r="E198" t="str">
            <v>CHATEAUNEUF DU FAOU</v>
          </cell>
          <cell r="F198" t="str">
            <v>437_FAM</v>
          </cell>
          <cell r="G198" t="str">
            <v>DGC</v>
          </cell>
          <cell r="H198" t="str">
            <v>Privé à but non lucratif</v>
          </cell>
        </row>
        <row r="199">
          <cell r="B199">
            <v>290029784</v>
          </cell>
          <cell r="C199">
            <v>290007434</v>
          </cell>
          <cell r="D199" t="str">
            <v>ESAT d'Armorique</v>
          </cell>
          <cell r="E199" t="str">
            <v>BREST</v>
          </cell>
          <cell r="F199" t="str">
            <v>246_ESAT</v>
          </cell>
          <cell r="G199" t="str">
            <v>DGC</v>
          </cell>
          <cell r="H199" t="str">
            <v>Privé à but non lucratif</v>
          </cell>
        </row>
        <row r="200">
          <cell r="B200">
            <v>290029925</v>
          </cell>
          <cell r="C200" t="str">
            <v>220017974</v>
          </cell>
          <cell r="D200" t="str">
            <v>MAS le village de Persivien</v>
          </cell>
          <cell r="E200" t="str">
            <v xml:space="preserve">CARHAIX </v>
          </cell>
          <cell r="F200" t="str">
            <v>255_MAS</v>
          </cell>
          <cell r="G200" t="str">
            <v>DGC</v>
          </cell>
          <cell r="H200" t="str">
            <v>Privé à but non lucratif</v>
          </cell>
        </row>
        <row r="201">
          <cell r="B201">
            <v>290029941</v>
          </cell>
          <cell r="C201" t="str">
            <v>220024327</v>
          </cell>
          <cell r="D201" t="str">
            <v>SESSAD Mosaïque</v>
          </cell>
          <cell r="E201" t="str">
            <v>QUIMPERLE</v>
          </cell>
          <cell r="F201" t="str">
            <v>182_SESSAD</v>
          </cell>
          <cell r="G201" t="str">
            <v>DGC</v>
          </cell>
          <cell r="H201" t="str">
            <v>Privé à but non lucratif</v>
          </cell>
        </row>
        <row r="202">
          <cell r="B202">
            <v>290029990</v>
          </cell>
          <cell r="C202" t="str">
            <v>930019484</v>
          </cell>
          <cell r="D202" t="str">
            <v>UEROS de BREST</v>
          </cell>
          <cell r="E202" t="str">
            <v>BREST</v>
          </cell>
          <cell r="F202" t="str">
            <v>464_UEROS</v>
          </cell>
          <cell r="G202" t="str">
            <v>DGC</v>
          </cell>
          <cell r="H202" t="str">
            <v>Privé à but non lucratif</v>
          </cell>
        </row>
        <row r="203">
          <cell r="B203">
            <v>290030006</v>
          </cell>
          <cell r="C203" t="str">
            <v>290029966</v>
          </cell>
          <cell r="D203" t="str">
            <v>SEES ANVOL</v>
          </cell>
          <cell r="E203" t="str">
            <v xml:space="preserve">BREST </v>
          </cell>
          <cell r="F203" t="str">
            <v>195_Institut pour déficients auditifs</v>
          </cell>
          <cell r="G203" t="str">
            <v>DGC</v>
          </cell>
          <cell r="H203" t="str">
            <v>Privé à but non lucratif</v>
          </cell>
        </row>
        <row r="204">
          <cell r="B204">
            <v>290030022</v>
          </cell>
          <cell r="C204" t="str">
            <v>290007392</v>
          </cell>
          <cell r="D204" t="str">
            <v>MAS Stergann</v>
          </cell>
          <cell r="E204" t="str">
            <v xml:space="preserve">LA ROCHE MAURICE </v>
          </cell>
          <cell r="F204" t="str">
            <v>255_MAS</v>
          </cell>
          <cell r="G204" t="str">
            <v>DGC</v>
          </cell>
          <cell r="H204" t="str">
            <v>Privé à but non lucratif</v>
          </cell>
        </row>
        <row r="205">
          <cell r="B205">
            <v>290030196</v>
          </cell>
          <cell r="C205" t="str">
            <v>290000298</v>
          </cell>
          <cell r="D205" t="str">
            <v>MAS les Océanides</v>
          </cell>
          <cell r="E205" t="str">
            <v xml:space="preserve">QUIMPER </v>
          </cell>
          <cell r="F205" t="str">
            <v>255_MAS</v>
          </cell>
          <cell r="G205" t="str">
            <v>DGC</v>
          </cell>
          <cell r="H205" t="str">
            <v>Public hospitalier</v>
          </cell>
        </row>
        <row r="206">
          <cell r="B206">
            <v>290030469</v>
          </cell>
          <cell r="C206" t="str">
            <v>290000298</v>
          </cell>
          <cell r="D206" t="str">
            <v>EAM les Océanides</v>
          </cell>
          <cell r="E206" t="str">
            <v>QUIMPER</v>
          </cell>
          <cell r="F206" t="str">
            <v>448_EAM</v>
          </cell>
          <cell r="G206" t="str">
            <v>DGC</v>
          </cell>
          <cell r="H206" t="str">
            <v>Public hospitalier</v>
          </cell>
        </row>
        <row r="207">
          <cell r="B207">
            <v>290030477</v>
          </cell>
          <cell r="C207">
            <v>930019484</v>
          </cell>
          <cell r="D207" t="str">
            <v>ESAT Mathieu Donnard</v>
          </cell>
          <cell r="E207" t="str">
            <v>BREST</v>
          </cell>
          <cell r="F207" t="str">
            <v>246_ESAT</v>
          </cell>
          <cell r="G207" t="str">
            <v>DGC</v>
          </cell>
          <cell r="H207" t="str">
            <v>Privé à but non lucratif</v>
          </cell>
        </row>
        <row r="208">
          <cell r="B208">
            <v>290030642</v>
          </cell>
          <cell r="C208" t="str">
            <v>290007426</v>
          </cell>
          <cell r="D208" t="str">
            <v>CAMSP de MORLAIX</v>
          </cell>
          <cell r="E208" t="str">
            <v>MORLAIX</v>
          </cell>
          <cell r="F208" t="str">
            <v>190_CAMSP</v>
          </cell>
          <cell r="G208" t="str">
            <v>DGC</v>
          </cell>
          <cell r="H208" t="str">
            <v>Privé à but non lucratif</v>
          </cell>
        </row>
        <row r="209">
          <cell r="B209">
            <v>290030782</v>
          </cell>
          <cell r="C209" t="str">
            <v>290000017</v>
          </cell>
          <cell r="D209" t="str">
            <v>SESSAD du CHU de BREST</v>
          </cell>
          <cell r="E209" t="str">
            <v>BREST</v>
          </cell>
          <cell r="F209" t="str">
            <v>182_SESSAD</v>
          </cell>
          <cell r="G209" t="str">
            <v>DGC</v>
          </cell>
          <cell r="H209" t="str">
            <v>Public hospitalier</v>
          </cell>
        </row>
        <row r="210">
          <cell r="B210">
            <v>290030783</v>
          </cell>
          <cell r="C210" t="str">
            <v>290000017</v>
          </cell>
          <cell r="D210" t="str">
            <v>SESSAD du CHU de BREST (UE et DAR)</v>
          </cell>
          <cell r="E210" t="str">
            <v>BREST</v>
          </cell>
          <cell r="F210" t="str">
            <v>182_SESSAD</v>
          </cell>
          <cell r="G210" t="str">
            <v>DGC</v>
          </cell>
          <cell r="H210" t="str">
            <v>Public hospitalier</v>
          </cell>
        </row>
        <row r="211">
          <cell r="B211">
            <v>290030816</v>
          </cell>
          <cell r="C211">
            <v>910808773</v>
          </cell>
          <cell r="D211" t="str">
            <v>ESAT Les ateliers de Cuzon</v>
          </cell>
          <cell r="E211" t="str">
            <v>QUIMPER</v>
          </cell>
          <cell r="F211" t="str">
            <v>246_ESAT</v>
          </cell>
          <cell r="G211" t="str">
            <v>DGC</v>
          </cell>
          <cell r="H211" t="str">
            <v>Privé à but non lucratif</v>
          </cell>
        </row>
        <row r="212">
          <cell r="B212">
            <v>290030824</v>
          </cell>
          <cell r="C212" t="str">
            <v>290007384</v>
          </cell>
          <cell r="D212" t="str">
            <v>FAM Ty Anglais</v>
          </cell>
          <cell r="E212" t="str">
            <v xml:space="preserve">DINEAULT </v>
          </cell>
          <cell r="F212" t="str">
            <v>437_FAM</v>
          </cell>
          <cell r="G212" t="str">
            <v>DGC</v>
          </cell>
          <cell r="H212" t="str">
            <v>Privé à but non lucratif</v>
          </cell>
        </row>
        <row r="213">
          <cell r="B213">
            <v>290030832</v>
          </cell>
          <cell r="C213" t="str">
            <v>290007384</v>
          </cell>
          <cell r="D213" t="str">
            <v>FAM Antoine de St Exupéry</v>
          </cell>
          <cell r="E213" t="str">
            <v xml:space="preserve">PLEYBER CHRIST </v>
          </cell>
          <cell r="F213" t="str">
            <v>437_FAM</v>
          </cell>
          <cell r="G213" t="str">
            <v>DGC</v>
          </cell>
          <cell r="H213" t="str">
            <v>Privé à but non lucratif</v>
          </cell>
        </row>
        <row r="214">
          <cell r="B214">
            <v>290030899</v>
          </cell>
          <cell r="C214" t="str">
            <v>290007475</v>
          </cell>
          <cell r="D214" t="str">
            <v>FAM Ker Odet</v>
          </cell>
          <cell r="E214" t="str">
            <v>PLOMELIN</v>
          </cell>
          <cell r="F214" t="str">
            <v>437_FAM</v>
          </cell>
          <cell r="G214" t="str">
            <v>DGC</v>
          </cell>
          <cell r="H214" t="str">
            <v>Privé à but non lucratif</v>
          </cell>
        </row>
        <row r="215">
          <cell r="B215">
            <v>290030907</v>
          </cell>
          <cell r="C215" t="str">
            <v>290007384</v>
          </cell>
          <cell r="D215" t="str">
            <v>EAM de LESNEVEN</v>
          </cell>
          <cell r="E215" t="str">
            <v xml:space="preserve">LESNEVEN </v>
          </cell>
          <cell r="F215" t="str">
            <v>448_EAM</v>
          </cell>
          <cell r="G215" t="str">
            <v>DGC</v>
          </cell>
          <cell r="H215" t="str">
            <v>Privé à but non lucratif</v>
          </cell>
        </row>
        <row r="216">
          <cell r="B216">
            <v>290030915</v>
          </cell>
          <cell r="C216" t="str">
            <v>290007384</v>
          </cell>
          <cell r="D216" t="str">
            <v>EAM de Kérozal</v>
          </cell>
          <cell r="E216" t="str">
            <v>TAULE</v>
          </cell>
          <cell r="F216" t="str">
            <v>448_EAM</v>
          </cell>
          <cell r="G216" t="str">
            <v>DGC</v>
          </cell>
          <cell r="H216" t="str">
            <v>Privé à but non lucratif</v>
          </cell>
        </row>
        <row r="217">
          <cell r="B217">
            <v>290030923</v>
          </cell>
          <cell r="C217" t="str">
            <v>290007384</v>
          </cell>
          <cell r="D217" t="str">
            <v>EAM Henri Laborit</v>
          </cell>
          <cell r="E217" t="str">
            <v>LOPERHET</v>
          </cell>
          <cell r="F217" t="str">
            <v>448_EAM</v>
          </cell>
          <cell r="G217" t="str">
            <v>DGC</v>
          </cell>
          <cell r="H217" t="str">
            <v>Privé à but non lucratif</v>
          </cell>
        </row>
        <row r="218">
          <cell r="B218">
            <v>290030956</v>
          </cell>
          <cell r="C218" t="str">
            <v>290007392</v>
          </cell>
          <cell r="D218" t="str">
            <v>FAM la maison des trois lacs</v>
          </cell>
          <cell r="E218" t="str">
            <v xml:space="preserve">ST RENAN </v>
          </cell>
          <cell r="F218" t="str">
            <v>437_FAM</v>
          </cell>
          <cell r="G218" t="str">
            <v>DGC</v>
          </cell>
          <cell r="H218" t="str">
            <v>Privé à but non lucratif</v>
          </cell>
        </row>
        <row r="219">
          <cell r="B219">
            <v>290030964</v>
          </cell>
          <cell r="C219" t="str">
            <v>290007434</v>
          </cell>
          <cell r="D219" t="str">
            <v>EAM le hameau de l'Estran</v>
          </cell>
          <cell r="E219" t="str">
            <v>ST YVI</v>
          </cell>
          <cell r="F219" t="str">
            <v>448_EAM</v>
          </cell>
          <cell r="G219" t="str">
            <v>DGC</v>
          </cell>
          <cell r="H219" t="str">
            <v>Privé à but non lucratif</v>
          </cell>
        </row>
        <row r="220">
          <cell r="B220">
            <v>290031285</v>
          </cell>
          <cell r="C220" t="str">
            <v>750721219</v>
          </cell>
          <cell r="D220" t="str">
            <v>Centre de préorientation de QUIMPER</v>
          </cell>
          <cell r="E220" t="str">
            <v xml:space="preserve">QUIMPER </v>
          </cell>
          <cell r="F220" t="str">
            <v>198_CPO</v>
          </cell>
          <cell r="G220" t="str">
            <v>DGC</v>
          </cell>
          <cell r="H220" t="str">
            <v>Privé à but non lucratif</v>
          </cell>
        </row>
        <row r="221">
          <cell r="B221">
            <v>290031392</v>
          </cell>
          <cell r="C221" t="str">
            <v>290007434</v>
          </cell>
          <cell r="D221" t="str">
            <v>EAM Ti Roz Avel</v>
          </cell>
          <cell r="E221" t="str">
            <v>MILIZAC</v>
          </cell>
          <cell r="F221" t="str">
            <v>448_EAM</v>
          </cell>
          <cell r="G221" t="str">
            <v>DGC</v>
          </cell>
          <cell r="H221" t="str">
            <v>Privé à but non lucratif</v>
          </cell>
        </row>
        <row r="222">
          <cell r="B222">
            <v>290032044</v>
          </cell>
          <cell r="C222" t="str">
            <v>290029966</v>
          </cell>
          <cell r="D222" t="str">
            <v>CAMSP ANVOL</v>
          </cell>
          <cell r="E222" t="str">
            <v xml:space="preserve">GUIPAVAS </v>
          </cell>
          <cell r="F222" t="str">
            <v>190_CAMSP</v>
          </cell>
          <cell r="G222" t="str">
            <v>DGC</v>
          </cell>
          <cell r="H222" t="str">
            <v>Privé à but non lucratif</v>
          </cell>
        </row>
        <row r="223">
          <cell r="B223">
            <v>290032150</v>
          </cell>
          <cell r="C223" t="str">
            <v>290007384</v>
          </cell>
          <cell r="D223" t="str">
            <v>MAS de PLOUDALMEZEAU</v>
          </cell>
          <cell r="E223" t="str">
            <v>PLOUDALMEZEAU</v>
          </cell>
          <cell r="F223" t="str">
            <v>255_MAS</v>
          </cell>
          <cell r="G223" t="str">
            <v>DGC</v>
          </cell>
          <cell r="H223" t="str">
            <v>Privé à but non lucratif</v>
          </cell>
        </row>
        <row r="224">
          <cell r="B224">
            <v>290032176</v>
          </cell>
          <cell r="C224" t="str">
            <v>290007384</v>
          </cell>
          <cell r="D224" t="str">
            <v>SAMSAH de Brest</v>
          </cell>
          <cell r="E224" t="str">
            <v>BREST</v>
          </cell>
          <cell r="F224" t="str">
            <v>445_SAMSAH</v>
          </cell>
          <cell r="G224" t="str">
            <v>DGC</v>
          </cell>
          <cell r="H224" t="str">
            <v>Privé à but non lucratif</v>
          </cell>
        </row>
        <row r="225">
          <cell r="B225">
            <v>290032200</v>
          </cell>
          <cell r="C225" t="str">
            <v>290007392</v>
          </cell>
          <cell r="D225" t="str">
            <v xml:space="preserve">FAM de Kérellec </v>
          </cell>
          <cell r="E225" t="str">
            <v>GUIPAVAS</v>
          </cell>
          <cell r="F225" t="str">
            <v>437_FAM</v>
          </cell>
          <cell r="G225" t="str">
            <v>DGC</v>
          </cell>
          <cell r="H225" t="str">
            <v>Privé à but non lucratif</v>
          </cell>
        </row>
        <row r="226">
          <cell r="B226">
            <v>290032218</v>
          </cell>
          <cell r="C226" t="str">
            <v>290007392</v>
          </cell>
          <cell r="D226" t="str">
            <v>FAM Pen Ar C'hoat</v>
          </cell>
          <cell r="E226" t="str">
            <v>GUILERS</v>
          </cell>
          <cell r="F226" t="str">
            <v>437_FAM</v>
          </cell>
          <cell r="G226" t="str">
            <v>DGC</v>
          </cell>
          <cell r="H226" t="str">
            <v>Privé à but non lucratif</v>
          </cell>
        </row>
        <row r="227">
          <cell r="B227">
            <v>290032291</v>
          </cell>
          <cell r="C227" t="str">
            <v>290017425</v>
          </cell>
          <cell r="D227" t="str">
            <v>SSIAD de PLOUGASTEL DAOULAS</v>
          </cell>
          <cell r="E227" t="str">
            <v>PLOUGASTEL DAOULAS</v>
          </cell>
          <cell r="F227" t="str">
            <v>354_SSIAD PH</v>
          </cell>
          <cell r="G227" t="str">
            <v>DG</v>
          </cell>
          <cell r="H227" t="str">
            <v>Privé à but non lucratif</v>
          </cell>
        </row>
        <row r="228">
          <cell r="B228">
            <v>290032440</v>
          </cell>
          <cell r="C228" t="str">
            <v>290001106</v>
          </cell>
          <cell r="D228" t="str">
            <v>FAM St Michel</v>
          </cell>
          <cell r="E228" t="str">
            <v xml:space="preserve">PLOUGOURVEST </v>
          </cell>
          <cell r="F228" t="str">
            <v>437_FAM</v>
          </cell>
          <cell r="G228" t="str">
            <v>DGC</v>
          </cell>
          <cell r="H228" t="str">
            <v>Public autonome</v>
          </cell>
        </row>
        <row r="229">
          <cell r="B229">
            <v>290032762</v>
          </cell>
          <cell r="C229" t="str">
            <v>290032812</v>
          </cell>
          <cell r="D229" t="str">
            <v>Service d'Accompagnement Comportemental Spécialisé (SACS)</v>
          </cell>
          <cell r="E229" t="str">
            <v xml:space="preserve">QUIMPER </v>
          </cell>
          <cell r="F229" t="str">
            <v>182_SESSAD</v>
          </cell>
          <cell r="G229" t="str">
            <v>DGC</v>
          </cell>
          <cell r="H229" t="str">
            <v>Privé à but non lucratif</v>
          </cell>
        </row>
        <row r="230">
          <cell r="B230">
            <v>290032763</v>
          </cell>
          <cell r="C230" t="str">
            <v>290032812</v>
          </cell>
          <cell r="D230" t="str">
            <v>Service d'Accompagnement Comportemental Spécialisé (SACS)  UEMA</v>
          </cell>
          <cell r="E230" t="str">
            <v>QUIMPER</v>
          </cell>
          <cell r="F230" t="str">
            <v>182_SESSAD</v>
          </cell>
          <cell r="G230" t="str">
            <v>DGC</v>
          </cell>
          <cell r="H230" t="str">
            <v>Privé à but non lucratif</v>
          </cell>
        </row>
        <row r="231">
          <cell r="B231">
            <v>290032887</v>
          </cell>
          <cell r="C231" t="str">
            <v>290000298</v>
          </cell>
          <cell r="D231" t="str">
            <v>SESSAD Autistes de QUIMPER</v>
          </cell>
          <cell r="E231" t="str">
            <v>QUIMPER</v>
          </cell>
          <cell r="F231" t="str">
            <v>182_SESSAD</v>
          </cell>
          <cell r="G231" t="str">
            <v>DGC</v>
          </cell>
          <cell r="H231" t="str">
            <v>Public hospitalier</v>
          </cell>
        </row>
        <row r="232">
          <cell r="B232">
            <v>290033265</v>
          </cell>
          <cell r="C232">
            <v>290007384</v>
          </cell>
          <cell r="D232" t="str">
            <v>ESAT de Brest</v>
          </cell>
          <cell r="E232" t="str">
            <v>BREST</v>
          </cell>
          <cell r="F232" t="str">
            <v>246_ESAT</v>
          </cell>
          <cell r="G232" t="str">
            <v>DGC</v>
          </cell>
          <cell r="H232" t="str">
            <v>Privé à but non lucratif</v>
          </cell>
        </row>
        <row r="233">
          <cell r="B233">
            <v>290034800</v>
          </cell>
          <cell r="C233" t="str">
            <v>290007392</v>
          </cell>
          <cell r="D233" t="str">
            <v>SAMSAH de BREST</v>
          </cell>
          <cell r="E233" t="str">
            <v>BREST</v>
          </cell>
          <cell r="F233" t="str">
            <v>445_SAMSAH</v>
          </cell>
          <cell r="G233" t="str">
            <v>DGC</v>
          </cell>
          <cell r="H233" t="str">
            <v>Privé à but non lucratif</v>
          </cell>
        </row>
        <row r="234">
          <cell r="B234">
            <v>290034818</v>
          </cell>
          <cell r="C234" t="str">
            <v>290007475</v>
          </cell>
          <cell r="D234" t="str">
            <v>SAMSAH de QUIMPER</v>
          </cell>
          <cell r="E234" t="str">
            <v>QUIMPER</v>
          </cell>
          <cell r="F234" t="str">
            <v>445_SAMSAH</v>
          </cell>
          <cell r="G234" t="str">
            <v>DGC</v>
          </cell>
          <cell r="H234" t="str">
            <v>Privé à but non lucratif</v>
          </cell>
        </row>
        <row r="235">
          <cell r="B235">
            <v>290035062</v>
          </cell>
          <cell r="C235" t="str">
            <v>290007384</v>
          </cell>
          <cell r="D235" t="str">
            <v>Centre Interrégional pour l'autisme CRA</v>
          </cell>
          <cell r="E235" t="str">
            <v>BREST</v>
          </cell>
          <cell r="F235" t="str">
            <v xml:space="preserve">461_Centre de ressources </v>
          </cell>
          <cell r="G235" t="str">
            <v>DGC</v>
          </cell>
          <cell r="H235" t="str">
            <v>Privé à but non lucratif</v>
          </cell>
        </row>
        <row r="236">
          <cell r="B236">
            <v>290035468</v>
          </cell>
          <cell r="C236" t="str">
            <v>290007384</v>
          </cell>
          <cell r="D236" t="str">
            <v>SSIAD de PLEYBER CHRIST</v>
          </cell>
          <cell r="E236" t="str">
            <v xml:space="preserve">PLEYBER CHRIST </v>
          </cell>
          <cell r="F236" t="str">
            <v>354_SSIAD PH</v>
          </cell>
          <cell r="G236" t="str">
            <v>DGC</v>
          </cell>
          <cell r="H236" t="str">
            <v>Privé à but non lucratif</v>
          </cell>
        </row>
        <row r="237">
          <cell r="B237">
            <v>290035831</v>
          </cell>
          <cell r="C237" t="str">
            <v>290007384</v>
          </cell>
          <cell r="D237" t="str">
            <v>Equipe mobile d'intervention autisme</v>
          </cell>
          <cell r="E237" t="str">
            <v>BREST</v>
          </cell>
          <cell r="F237" t="str">
            <v>379_Etablissement expérimental pour adultes handicapés</v>
          </cell>
          <cell r="G237" t="str">
            <v>DGC</v>
          </cell>
          <cell r="H237" t="str">
            <v>Privé à but non lucratif</v>
          </cell>
        </row>
        <row r="238">
          <cell r="B238">
            <v>290037027</v>
          </cell>
          <cell r="C238" t="str">
            <v>750719239</v>
          </cell>
          <cell r="D238" t="str">
            <v>SAMSAH APF</v>
          </cell>
          <cell r="E238" t="str">
            <v>BREST</v>
          </cell>
          <cell r="F238" t="str">
            <v>445_SAMSAH</v>
          </cell>
          <cell r="G238" t="str">
            <v>DGC</v>
          </cell>
          <cell r="H238" t="str">
            <v>Privé à but non lucratif</v>
          </cell>
        </row>
        <row r="239">
          <cell r="B239">
            <v>290037621</v>
          </cell>
          <cell r="C239" t="str">
            <v>290007434</v>
          </cell>
          <cell r="D239" t="str">
            <v>SESSAD Brestois</v>
          </cell>
          <cell r="E239" t="str">
            <v>BREST</v>
          </cell>
          <cell r="F239" t="str">
            <v>182_SESSAD</v>
          </cell>
          <cell r="G239" t="str">
            <v>DGC</v>
          </cell>
          <cell r="H239" t="str">
            <v>Privé à but non lucratif</v>
          </cell>
        </row>
        <row r="240">
          <cell r="B240">
            <v>290038272</v>
          </cell>
          <cell r="C240" t="str">
            <v>290038264</v>
          </cell>
          <cell r="D240" t="str">
            <v xml:space="preserve">IME AT LE PETIT CHENE </v>
          </cell>
          <cell r="E240" t="str">
            <v>ST EVARZEC</v>
          </cell>
          <cell r="F240" t="str">
            <v>183_IME</v>
          </cell>
          <cell r="G240" t="str">
            <v>DG</v>
          </cell>
          <cell r="H240" t="str">
            <v>Privé à but non lucratif</v>
          </cell>
        </row>
        <row r="241">
          <cell r="B241">
            <v>350002150</v>
          </cell>
          <cell r="C241" t="str">
            <v>750719239</v>
          </cell>
          <cell r="D241" t="str">
            <v xml:space="preserve">IEM la clarté </v>
          </cell>
          <cell r="E241" t="str">
            <v xml:space="preserve">REDON </v>
          </cell>
          <cell r="F241" t="str">
            <v>192_IEM</v>
          </cell>
          <cell r="G241" t="str">
            <v>DGC</v>
          </cell>
          <cell r="H241" t="str">
            <v>Privé à but non lucratif</v>
          </cell>
        </row>
        <row r="242">
          <cell r="B242">
            <v>350002259</v>
          </cell>
          <cell r="C242">
            <v>350001202</v>
          </cell>
          <cell r="D242" t="str">
            <v>ESAT Les ateliers du Patis</v>
          </cell>
          <cell r="E242" t="str">
            <v>REDON</v>
          </cell>
          <cell r="F242" t="str">
            <v>246_ESAT</v>
          </cell>
          <cell r="G242" t="str">
            <v>DGC</v>
          </cell>
          <cell r="H242" t="str">
            <v>Privé à but non lucratif</v>
          </cell>
        </row>
        <row r="243">
          <cell r="B243">
            <v>350002598</v>
          </cell>
          <cell r="C243" t="str">
            <v>910808781</v>
          </cell>
          <cell r="D243" t="str">
            <v>ERP Jean Janvier</v>
          </cell>
          <cell r="E243" t="str">
            <v xml:space="preserve">RENNES </v>
          </cell>
          <cell r="F243" t="str">
            <v>249_CRP</v>
          </cell>
          <cell r="G243" t="str">
            <v>DGC</v>
          </cell>
          <cell r="H243" t="str">
            <v>Public territorial</v>
          </cell>
        </row>
        <row r="244">
          <cell r="B244">
            <v>350002622</v>
          </cell>
          <cell r="C244" t="str">
            <v>350001160</v>
          </cell>
          <cell r="D244" t="str">
            <v xml:space="preserve">IME la Dussetière </v>
          </cell>
          <cell r="E244" t="str">
            <v>LECOUSSE</v>
          </cell>
          <cell r="F244" t="str">
            <v>183_IME</v>
          </cell>
          <cell r="G244" t="str">
            <v>DGC</v>
          </cell>
          <cell r="H244" t="str">
            <v>Privé à but non lucratif</v>
          </cell>
        </row>
        <row r="245">
          <cell r="B245">
            <v>350002630</v>
          </cell>
          <cell r="C245" t="str">
            <v>350023479</v>
          </cell>
          <cell r="D245" t="str">
            <v xml:space="preserve">IME Ajons d'or </v>
          </cell>
          <cell r="E245" t="str">
            <v xml:space="preserve">MONTFORT SUR MEU </v>
          </cell>
          <cell r="F245" t="str">
            <v>183_IME</v>
          </cell>
          <cell r="G245" t="str">
            <v>DGC</v>
          </cell>
          <cell r="H245" t="str">
            <v>Privé à but non lucratif</v>
          </cell>
        </row>
        <row r="246">
          <cell r="B246">
            <v>350002648</v>
          </cell>
          <cell r="C246" t="str">
            <v>350001202</v>
          </cell>
          <cell r="D246" t="str">
            <v>DIME Pays de Vilaine</v>
          </cell>
          <cell r="E246" t="str">
            <v xml:space="preserve">REDON </v>
          </cell>
          <cell r="F246" t="str">
            <v>183_IME</v>
          </cell>
          <cell r="G246" t="str">
            <v>DGC</v>
          </cell>
          <cell r="H246" t="str">
            <v>Privé à but non lucratif</v>
          </cell>
        </row>
        <row r="247">
          <cell r="B247">
            <v>350002649</v>
          </cell>
          <cell r="C247" t="str">
            <v>350001202</v>
          </cell>
          <cell r="D247" t="str">
            <v>DIME Pays de Vilaine (UEMA)</v>
          </cell>
          <cell r="E247" t="str">
            <v xml:space="preserve">REDON </v>
          </cell>
          <cell r="F247" t="str">
            <v>183_IME</v>
          </cell>
          <cell r="G247" t="str">
            <v>DGC</v>
          </cell>
          <cell r="H247" t="str">
            <v>Privé à but non lucratif</v>
          </cell>
        </row>
        <row r="248">
          <cell r="B248">
            <v>350002671</v>
          </cell>
          <cell r="C248" t="str">
            <v>350023453</v>
          </cell>
          <cell r="D248" t="str">
            <v xml:space="preserve">IME l'Espoir </v>
          </cell>
          <cell r="E248" t="str">
            <v xml:space="preserve">RENNES </v>
          </cell>
          <cell r="F248" t="str">
            <v>183_IME</v>
          </cell>
          <cell r="G248" t="str">
            <v>DGC</v>
          </cell>
          <cell r="H248" t="str">
            <v>Privé à but non lucratif</v>
          </cell>
        </row>
        <row r="249">
          <cell r="B249">
            <v>350002697</v>
          </cell>
          <cell r="C249" t="str">
            <v>350001202</v>
          </cell>
          <cell r="D249" t="str">
            <v>DIME de ST MALO</v>
          </cell>
          <cell r="E249" t="str">
            <v>ST MALO</v>
          </cell>
          <cell r="F249" t="str">
            <v>183_IME</v>
          </cell>
          <cell r="G249" t="str">
            <v>DGC</v>
          </cell>
          <cell r="H249" t="str">
            <v>Privé à but non lucratif</v>
          </cell>
        </row>
        <row r="250">
          <cell r="B250">
            <v>350002705</v>
          </cell>
          <cell r="C250" t="str">
            <v>350001202</v>
          </cell>
          <cell r="D250" t="str">
            <v>DIME de VITRE</v>
          </cell>
          <cell r="E250" t="str">
            <v>VITRE</v>
          </cell>
          <cell r="F250" t="str">
            <v>183_IME</v>
          </cell>
          <cell r="G250" t="str">
            <v>DGC</v>
          </cell>
          <cell r="H250" t="str">
            <v>Privé à but non lucratif</v>
          </cell>
        </row>
        <row r="251">
          <cell r="B251">
            <v>350002713</v>
          </cell>
          <cell r="C251" t="str">
            <v>350052783</v>
          </cell>
          <cell r="D251" t="str">
            <v>CMPP Gaston Chaissac</v>
          </cell>
          <cell r="E251" t="str">
            <v xml:space="preserve">RENNES </v>
          </cell>
          <cell r="F251" t="str">
            <v>189_CMPP</v>
          </cell>
          <cell r="G251" t="str">
            <v>DGC</v>
          </cell>
          <cell r="H251" t="str">
            <v>Privé à but non lucratif</v>
          </cell>
        </row>
        <row r="252">
          <cell r="B252">
            <v>350002721</v>
          </cell>
          <cell r="C252" t="str">
            <v>350032405</v>
          </cell>
          <cell r="D252" t="str">
            <v xml:space="preserve">BAPU </v>
          </cell>
          <cell r="E252" t="str">
            <v xml:space="preserve">RENNES </v>
          </cell>
          <cell r="F252" t="str">
            <v>221_BAPU</v>
          </cell>
          <cell r="G252" t="str">
            <v>DGC</v>
          </cell>
          <cell r="H252" t="str">
            <v>Privé à but non lucratif</v>
          </cell>
        </row>
        <row r="253">
          <cell r="B253">
            <v>350002739</v>
          </cell>
          <cell r="C253" t="str">
            <v>350001103</v>
          </cell>
          <cell r="D253" t="str">
            <v>CMPP des Gayeulles</v>
          </cell>
          <cell r="E253" t="str">
            <v xml:space="preserve">RENNES </v>
          </cell>
          <cell r="F253" t="str">
            <v>189_CMPP</v>
          </cell>
          <cell r="G253" t="str">
            <v>DGC</v>
          </cell>
          <cell r="H253" t="str">
            <v>Privé à but non lucratif</v>
          </cell>
        </row>
        <row r="254">
          <cell r="B254">
            <v>350002762</v>
          </cell>
          <cell r="C254" t="str">
            <v>350023495</v>
          </cell>
          <cell r="D254" t="str">
            <v xml:space="preserve">Institut Paul Cézanne </v>
          </cell>
          <cell r="E254" t="str">
            <v>FOUGERES</v>
          </cell>
          <cell r="F254" t="str">
            <v>195_Institut pour déficients auditifs</v>
          </cell>
          <cell r="G254" t="str">
            <v>DGC</v>
          </cell>
          <cell r="H254" t="str">
            <v>Privé à but non lucratif</v>
          </cell>
        </row>
        <row r="255">
          <cell r="B255">
            <v>350002770</v>
          </cell>
          <cell r="C255" t="str">
            <v>350047221</v>
          </cell>
          <cell r="D255" t="str">
            <v xml:space="preserve">CPFS </v>
          </cell>
          <cell r="E255" t="str">
            <v>RENNES</v>
          </cell>
          <cell r="F255" t="str">
            <v>238_CAFS</v>
          </cell>
          <cell r="G255" t="str">
            <v>DGC</v>
          </cell>
          <cell r="H255" t="str">
            <v>Privé à but non lucratif</v>
          </cell>
        </row>
        <row r="256">
          <cell r="B256">
            <v>350002788</v>
          </cell>
          <cell r="C256" t="str">
            <v>350023529</v>
          </cell>
          <cell r="D256" t="str">
            <v xml:space="preserve">DITEP du Bas Landry </v>
          </cell>
          <cell r="E256" t="str">
            <v xml:space="preserve">RENNES </v>
          </cell>
          <cell r="F256" t="str">
            <v>186_ITEP</v>
          </cell>
          <cell r="G256" t="str">
            <v>DGC</v>
          </cell>
          <cell r="H256" t="str">
            <v>Privé à but non lucratif</v>
          </cell>
        </row>
        <row r="257">
          <cell r="B257">
            <v>350002846</v>
          </cell>
          <cell r="C257" t="str">
            <v>350001103</v>
          </cell>
          <cell r="D257" t="str">
            <v xml:space="preserve">CMPP Grisons </v>
          </cell>
          <cell r="E257" t="str">
            <v xml:space="preserve">RENNES </v>
          </cell>
          <cell r="F257" t="str">
            <v>189_CMPP</v>
          </cell>
          <cell r="G257" t="str">
            <v>DGC</v>
          </cell>
          <cell r="H257" t="str">
            <v>Privé à but non lucratif</v>
          </cell>
        </row>
        <row r="258">
          <cell r="B258">
            <v>350002853</v>
          </cell>
          <cell r="C258" t="str">
            <v>350052783</v>
          </cell>
          <cell r="D258" t="str">
            <v>CMPP du pays malouin</v>
          </cell>
          <cell r="E258" t="str">
            <v>ST MALO</v>
          </cell>
          <cell r="F258" t="str">
            <v>189_CMPP</v>
          </cell>
          <cell r="G258" t="str">
            <v>DGC</v>
          </cell>
          <cell r="H258" t="str">
            <v>Privé à but non lucratif</v>
          </cell>
        </row>
        <row r="259">
          <cell r="B259">
            <v>350002861</v>
          </cell>
          <cell r="C259" t="str">
            <v>350023537</v>
          </cell>
          <cell r="D259" t="str">
            <v>CMPP APE2A</v>
          </cell>
          <cell r="E259" t="str">
            <v>FOUGERES</v>
          </cell>
          <cell r="F259" t="str">
            <v>189_CMPP</v>
          </cell>
          <cell r="G259" t="str">
            <v>DGC</v>
          </cell>
          <cell r="H259" t="str">
            <v>Privé à but non lucratif</v>
          </cell>
        </row>
        <row r="260">
          <cell r="B260">
            <v>350002879</v>
          </cell>
          <cell r="C260" t="str">
            <v>350052783</v>
          </cell>
          <cell r="D260" t="str">
            <v xml:space="preserve">CMPP Gacet </v>
          </cell>
          <cell r="E260" t="str">
            <v>RENNES</v>
          </cell>
          <cell r="F260" t="str">
            <v>189_CMPP</v>
          </cell>
          <cell r="G260" t="str">
            <v>DGC</v>
          </cell>
          <cell r="H260" t="str">
            <v>Privé à but non lucratif</v>
          </cell>
        </row>
        <row r="261">
          <cell r="B261">
            <v>350002895</v>
          </cell>
          <cell r="C261" t="str">
            <v>350023545</v>
          </cell>
          <cell r="D261" t="str">
            <v xml:space="preserve">DITEP les Rochers </v>
          </cell>
          <cell r="E261" t="str">
            <v>CHATEAUBOURG</v>
          </cell>
          <cell r="F261" t="str">
            <v>186_ITEP</v>
          </cell>
          <cell r="G261" t="str">
            <v>DGC</v>
          </cell>
          <cell r="H261" t="str">
            <v>Privé à but non lucratif</v>
          </cell>
        </row>
        <row r="262">
          <cell r="B262">
            <v>350003919</v>
          </cell>
          <cell r="C262" t="str">
            <v>350043915</v>
          </cell>
          <cell r="D262" t="str">
            <v>EEAP de Paron</v>
          </cell>
          <cell r="E262" t="str">
            <v>FOUGERES</v>
          </cell>
          <cell r="F262" t="str">
            <v>188_Etablissement pour enfants et adolescents polyhandicapés</v>
          </cell>
          <cell r="G262" t="str">
            <v>DGC</v>
          </cell>
          <cell r="H262" t="str">
            <v>Privé à but non lucratif</v>
          </cell>
        </row>
        <row r="263">
          <cell r="B263">
            <v>350003927</v>
          </cell>
          <cell r="C263" t="str">
            <v>350023545</v>
          </cell>
          <cell r="D263" t="str">
            <v>DITEP Tomkiewicz</v>
          </cell>
          <cell r="E263" t="str">
            <v xml:space="preserve">BETTON </v>
          </cell>
          <cell r="F263" t="str">
            <v>186_ITEP</v>
          </cell>
          <cell r="G263" t="str">
            <v>DGC</v>
          </cell>
          <cell r="H263" t="str">
            <v>Privé à but non lucratif</v>
          </cell>
        </row>
        <row r="264">
          <cell r="B264">
            <v>350003928</v>
          </cell>
          <cell r="C264" t="str">
            <v>350023545</v>
          </cell>
          <cell r="D264" t="str">
            <v>DITEP Tomkiewicz (Equipe mobile)</v>
          </cell>
          <cell r="E264" t="str">
            <v>BETTON</v>
          </cell>
          <cell r="F264" t="str">
            <v>186_ITEP</v>
          </cell>
          <cell r="G264" t="str">
            <v>DGC</v>
          </cell>
          <cell r="H264" t="str">
            <v>Privé à but non lucratif</v>
          </cell>
        </row>
        <row r="265">
          <cell r="B265">
            <v>350005013</v>
          </cell>
          <cell r="C265" t="str">
            <v>350052783</v>
          </cell>
          <cell r="D265" t="str">
            <v xml:space="preserve">IME les Hautes Roches </v>
          </cell>
          <cell r="E265" t="str">
            <v xml:space="preserve">ST MALO </v>
          </cell>
          <cell r="F265" t="str">
            <v>183_IME</v>
          </cell>
          <cell r="G265" t="str">
            <v>DGC</v>
          </cell>
          <cell r="H265" t="str">
            <v>Privé à but non lucratif</v>
          </cell>
        </row>
        <row r="266">
          <cell r="B266">
            <v>350005047</v>
          </cell>
          <cell r="C266" t="str">
            <v>560029969</v>
          </cell>
          <cell r="D266" t="str">
            <v xml:space="preserve">CMPP Bel Air </v>
          </cell>
          <cell r="E266" t="str">
            <v xml:space="preserve">REDON </v>
          </cell>
          <cell r="F266" t="str">
            <v>189_CMPP</v>
          </cell>
          <cell r="G266" t="str">
            <v>DGC</v>
          </cell>
          <cell r="H266" t="str">
            <v>Privé à but non lucratif</v>
          </cell>
        </row>
        <row r="267">
          <cell r="B267">
            <v>350005062</v>
          </cell>
          <cell r="C267">
            <v>350023578</v>
          </cell>
          <cell r="D267" t="str">
            <v>ESAT du Douet</v>
          </cell>
          <cell r="E267" t="str">
            <v>ST SAUVEUR DES LANDES</v>
          </cell>
          <cell r="F267" t="str">
            <v>246_ESAT</v>
          </cell>
          <cell r="G267" t="str">
            <v>DGC</v>
          </cell>
          <cell r="H267" t="str">
            <v>Privé à but non lucratif</v>
          </cell>
        </row>
        <row r="268">
          <cell r="B268">
            <v>350005138</v>
          </cell>
          <cell r="C268" t="str">
            <v>350052783</v>
          </cell>
          <cell r="D268" t="str">
            <v>Institut Kerveiza</v>
          </cell>
          <cell r="E268" t="str">
            <v>RENNES</v>
          </cell>
          <cell r="F268" t="str">
            <v>195_Institut pour déficients auditifs</v>
          </cell>
          <cell r="G268" t="str">
            <v>DGC</v>
          </cell>
          <cell r="H268" t="str">
            <v>Privé à but non lucratif</v>
          </cell>
        </row>
        <row r="269">
          <cell r="B269">
            <v>350005625</v>
          </cell>
          <cell r="C269" t="str">
            <v>560029969</v>
          </cell>
          <cell r="D269" t="str">
            <v xml:space="preserve">CMPP Strasbourg </v>
          </cell>
          <cell r="E269" t="str">
            <v xml:space="preserve">VITRE </v>
          </cell>
          <cell r="F269" t="str">
            <v>189_CMPP</v>
          </cell>
          <cell r="G269" t="str">
            <v>DGC</v>
          </cell>
          <cell r="H269" t="str">
            <v>Privé à but non lucratif</v>
          </cell>
        </row>
        <row r="270">
          <cell r="B270">
            <v>350006441</v>
          </cell>
          <cell r="C270">
            <v>350023594</v>
          </cell>
          <cell r="D270" t="str">
            <v>ESAT Les ateliers de la Mabilais</v>
          </cell>
          <cell r="E270" t="str">
            <v>NOYAL SUR VILAINE</v>
          </cell>
          <cell r="F270" t="str">
            <v>246_ESAT</v>
          </cell>
          <cell r="G270" t="str">
            <v>DGC</v>
          </cell>
          <cell r="H270" t="str">
            <v>Privé à but non lucratif</v>
          </cell>
        </row>
        <row r="271">
          <cell r="B271">
            <v>350006532</v>
          </cell>
          <cell r="C271">
            <v>350001202</v>
          </cell>
          <cell r="D271" t="str">
            <v>ESAT Armor dont Dinard</v>
          </cell>
          <cell r="E271" t="str">
            <v>ST MALO</v>
          </cell>
          <cell r="F271" t="str">
            <v>246_ESAT</v>
          </cell>
          <cell r="G271" t="str">
            <v>DGC</v>
          </cell>
          <cell r="H271" t="str">
            <v>Privé à but non lucratif</v>
          </cell>
        </row>
        <row r="272">
          <cell r="B272">
            <v>350006557</v>
          </cell>
          <cell r="C272">
            <v>350023453</v>
          </cell>
          <cell r="D272" t="str">
            <v>ESAT Les ateliers de l'Espoir</v>
          </cell>
          <cell r="E272" t="str">
            <v>RENNES</v>
          </cell>
          <cell r="F272" t="str">
            <v>246_ESAT</v>
          </cell>
          <cell r="G272" t="str">
            <v>DGC</v>
          </cell>
          <cell r="H272" t="str">
            <v>Privé à but non lucratif</v>
          </cell>
        </row>
        <row r="273">
          <cell r="B273">
            <v>350006565</v>
          </cell>
          <cell r="C273">
            <v>350001202</v>
          </cell>
          <cell r="D273" t="str">
            <v>ESAT UTOPI CESSON SEVIGNE</v>
          </cell>
          <cell r="E273" t="str">
            <v>CESSON SEVIGNE</v>
          </cell>
          <cell r="F273" t="str">
            <v>246_ESAT</v>
          </cell>
          <cell r="G273" t="str">
            <v>DGC</v>
          </cell>
          <cell r="H273" t="str">
            <v>Privé à but non lucratif</v>
          </cell>
        </row>
        <row r="274">
          <cell r="B274">
            <v>350006805</v>
          </cell>
          <cell r="C274" t="str">
            <v>350006540</v>
          </cell>
          <cell r="D274" t="str">
            <v xml:space="preserve">SSIAD de GUICHEN </v>
          </cell>
          <cell r="E274" t="str">
            <v xml:space="preserve">GUICHEN </v>
          </cell>
          <cell r="F274" t="str">
            <v>354_SSIAD PH</v>
          </cell>
          <cell r="G274" t="str">
            <v>DG</v>
          </cell>
          <cell r="H274" t="str">
            <v>Privé à but non lucratif</v>
          </cell>
        </row>
        <row r="275">
          <cell r="B275">
            <v>350006870</v>
          </cell>
          <cell r="C275" t="str">
            <v>350052783</v>
          </cell>
          <cell r="D275" t="str">
            <v>CAMSP Pitt Ocha</v>
          </cell>
          <cell r="E275" t="str">
            <v xml:space="preserve">RENNES </v>
          </cell>
          <cell r="F275" t="str">
            <v>190_CAMSP</v>
          </cell>
          <cell r="G275" t="str">
            <v>DGC</v>
          </cell>
          <cell r="H275" t="str">
            <v>Privé à but non lucratif</v>
          </cell>
        </row>
        <row r="276">
          <cell r="B276">
            <v>350007274</v>
          </cell>
          <cell r="C276">
            <v>350023610</v>
          </cell>
          <cell r="D276" t="str">
            <v>ESAT de Sévigné</v>
          </cell>
          <cell r="E276" t="str">
            <v>VITRE</v>
          </cell>
          <cell r="F276" t="str">
            <v>246_ESAT</v>
          </cell>
          <cell r="G276" t="str">
            <v>DGC</v>
          </cell>
          <cell r="H276" t="str">
            <v>Privé à but non lucratif</v>
          </cell>
        </row>
        <row r="277">
          <cell r="B277">
            <v>350007357</v>
          </cell>
          <cell r="C277" t="str">
            <v>350046009</v>
          </cell>
          <cell r="D277" t="str">
            <v>IME Hallouvry (H)</v>
          </cell>
          <cell r="E277" t="str">
            <v xml:space="preserve">CHANTEPIE </v>
          </cell>
          <cell r="F277" t="str">
            <v>183_IME</v>
          </cell>
          <cell r="G277" t="str">
            <v>DGC</v>
          </cell>
          <cell r="H277" t="str">
            <v>Public autonome</v>
          </cell>
        </row>
        <row r="278">
          <cell r="B278">
            <v>350007415</v>
          </cell>
          <cell r="C278" t="str">
            <v>350052783</v>
          </cell>
          <cell r="D278" t="str">
            <v>CAMSP du pays malouin</v>
          </cell>
          <cell r="E278" t="str">
            <v xml:space="preserve">ST MALO </v>
          </cell>
          <cell r="F278" t="str">
            <v>190_CAMSP</v>
          </cell>
          <cell r="G278" t="str">
            <v>DGC</v>
          </cell>
          <cell r="H278" t="str">
            <v>Privé à but non lucratif</v>
          </cell>
        </row>
        <row r="279">
          <cell r="B279">
            <v>350007563</v>
          </cell>
          <cell r="C279" t="str">
            <v>350023628</v>
          </cell>
          <cell r="D279" t="str">
            <v xml:space="preserve">IME les Enfants aux Pays </v>
          </cell>
          <cell r="E279" t="str">
            <v>POLIGNE</v>
          </cell>
          <cell r="F279" t="str">
            <v>183_IME</v>
          </cell>
          <cell r="G279" t="str">
            <v>DGC</v>
          </cell>
          <cell r="H279" t="str">
            <v>Privé à but non lucratif</v>
          </cell>
        </row>
        <row r="280">
          <cell r="B280">
            <v>350007571</v>
          </cell>
          <cell r="C280" t="str">
            <v>350023495</v>
          </cell>
          <cell r="D280" t="str">
            <v xml:space="preserve">CAMSP Farandole </v>
          </cell>
          <cell r="E280" t="str">
            <v>FOUGERES</v>
          </cell>
          <cell r="F280" t="str">
            <v>190_CAMSP</v>
          </cell>
          <cell r="G280" t="str">
            <v>DGC</v>
          </cell>
          <cell r="H280" t="str">
            <v>Privé à but non lucratif</v>
          </cell>
        </row>
        <row r="281">
          <cell r="B281">
            <v>350007670</v>
          </cell>
          <cell r="C281" t="str">
            <v>350001103</v>
          </cell>
          <cell r="D281" t="str">
            <v>CAMSP Longs Champs</v>
          </cell>
          <cell r="E281" t="str">
            <v>RENNES</v>
          </cell>
          <cell r="F281" t="str">
            <v>190_CAMSP</v>
          </cell>
          <cell r="G281" t="str">
            <v>DGC</v>
          </cell>
          <cell r="H281" t="str">
            <v>Privé à but non lucratif</v>
          </cell>
        </row>
        <row r="282">
          <cell r="B282">
            <v>350007671</v>
          </cell>
          <cell r="C282" t="str">
            <v>350001103</v>
          </cell>
          <cell r="D282" t="str">
            <v>CAMSP Longs Champs (Plateforme PCO/TND)</v>
          </cell>
          <cell r="E282" t="str">
            <v>RENNES</v>
          </cell>
          <cell r="F282" t="str">
            <v>190_CAMSP</v>
          </cell>
          <cell r="G282" t="str">
            <v>DGC</v>
          </cell>
          <cell r="H282" t="str">
            <v>Privé à but non lucratif</v>
          </cell>
        </row>
        <row r="283">
          <cell r="B283">
            <v>350007779</v>
          </cell>
          <cell r="C283">
            <v>350001202</v>
          </cell>
          <cell r="D283" t="str">
            <v>ESAT Belle lande</v>
          </cell>
          <cell r="E283" t="str">
            <v>DOL DE BRETAGNE</v>
          </cell>
          <cell r="F283" t="str">
            <v>246_ESAT</v>
          </cell>
          <cell r="G283" t="str">
            <v>DGC</v>
          </cell>
          <cell r="H283" t="str">
            <v>Privé à but non lucratif</v>
          </cell>
        </row>
        <row r="284">
          <cell r="B284">
            <v>350007795</v>
          </cell>
          <cell r="C284" t="str">
            <v>350023412</v>
          </cell>
          <cell r="D284" t="str">
            <v xml:space="preserve">SPASAD de DINARD </v>
          </cell>
          <cell r="E284" t="str">
            <v xml:space="preserve">DINARD </v>
          </cell>
          <cell r="F284" t="str">
            <v>209_SPASAD PH</v>
          </cell>
          <cell r="G284" t="str">
            <v>DG</v>
          </cell>
          <cell r="H284" t="str">
            <v>Privé à but non lucratif</v>
          </cell>
        </row>
        <row r="285">
          <cell r="B285">
            <v>350008132</v>
          </cell>
          <cell r="C285">
            <v>350023636</v>
          </cell>
          <cell r="D285" t="str">
            <v>ESAT Notre avenir</v>
          </cell>
          <cell r="E285" t="str">
            <v xml:space="preserve">BAIN DE BRETAGNE </v>
          </cell>
          <cell r="F285" t="str">
            <v>246_ESAT</v>
          </cell>
          <cell r="G285" t="str">
            <v>DGC</v>
          </cell>
          <cell r="H285" t="str">
            <v>Privé à but non lucratif</v>
          </cell>
        </row>
        <row r="286">
          <cell r="B286">
            <v>350008173</v>
          </cell>
          <cell r="C286">
            <v>350023453</v>
          </cell>
          <cell r="D286" t="str">
            <v>ESAT Domaine de la Simonière</v>
          </cell>
          <cell r="E286" t="str">
            <v>HEDE</v>
          </cell>
          <cell r="F286" t="str">
            <v>246_ESAT</v>
          </cell>
          <cell r="G286" t="str">
            <v>DGC</v>
          </cell>
          <cell r="H286" t="str">
            <v>Privé à but non lucratif</v>
          </cell>
        </row>
        <row r="287">
          <cell r="B287">
            <v>350008512</v>
          </cell>
          <cell r="C287" t="str">
            <v>350012555</v>
          </cell>
          <cell r="D287" t="str">
            <v>SPASAD de MORDELLES</v>
          </cell>
          <cell r="E287" t="str">
            <v>MORDELLES</v>
          </cell>
          <cell r="F287" t="str">
            <v>209_SPASAD PH</v>
          </cell>
          <cell r="G287" t="str">
            <v>DG</v>
          </cell>
          <cell r="H287" t="str">
            <v>Public territorial</v>
          </cell>
        </row>
        <row r="288">
          <cell r="B288">
            <v>350008520</v>
          </cell>
          <cell r="C288" t="str">
            <v>350012373</v>
          </cell>
          <cell r="D288" t="str">
            <v xml:space="preserve">SSIAD de FOUGERES </v>
          </cell>
          <cell r="E288" t="str">
            <v xml:space="preserve">FOUGERES </v>
          </cell>
          <cell r="F288" t="str">
            <v>354_SSIAD PH</v>
          </cell>
          <cell r="G288" t="str">
            <v>DG</v>
          </cell>
          <cell r="H288" t="str">
            <v>Public territorial</v>
          </cell>
        </row>
        <row r="289">
          <cell r="B289">
            <v>350008587</v>
          </cell>
          <cell r="C289">
            <v>350001202</v>
          </cell>
          <cell r="D289" t="str">
            <v>ESAT UTOPI BETTON</v>
          </cell>
          <cell r="E289" t="str">
            <v xml:space="preserve">BETTON </v>
          </cell>
          <cell r="F289" t="str">
            <v>246_ESAT</v>
          </cell>
          <cell r="G289" t="str">
            <v>DGC</v>
          </cell>
          <cell r="H289" t="str">
            <v>Privé à but non lucratif</v>
          </cell>
        </row>
        <row r="290">
          <cell r="B290">
            <v>350008603</v>
          </cell>
          <cell r="C290">
            <v>350023644</v>
          </cell>
          <cell r="D290" t="str">
            <v>ESAT Le Pommeret</v>
          </cell>
          <cell r="E290" t="str">
            <v>BREAL SOUS MONTFORT</v>
          </cell>
          <cell r="F290" t="str">
            <v>246_ESAT</v>
          </cell>
          <cell r="G290" t="str">
            <v>DGC</v>
          </cell>
          <cell r="H290" t="str">
            <v>Privé à but non lucratif</v>
          </cell>
        </row>
        <row r="291">
          <cell r="B291">
            <v>350008645</v>
          </cell>
          <cell r="C291" t="str">
            <v>350052783</v>
          </cell>
          <cell r="D291" t="str">
            <v xml:space="preserve">SESSAD Gacet </v>
          </cell>
          <cell r="E291" t="str">
            <v>RENNES</v>
          </cell>
          <cell r="F291" t="str">
            <v>182_SESSAD</v>
          </cell>
          <cell r="G291" t="str">
            <v>DGC</v>
          </cell>
          <cell r="H291" t="str">
            <v>Privé à but non lucratif</v>
          </cell>
        </row>
        <row r="292">
          <cell r="B292">
            <v>350008678</v>
          </cell>
          <cell r="C292" t="str">
            <v>560025025</v>
          </cell>
          <cell r="D292" t="str">
            <v>SSIAD MFIV de RENNES</v>
          </cell>
          <cell r="E292" t="str">
            <v>RENNES</v>
          </cell>
          <cell r="F292" t="str">
            <v>354_SSIAD PH</v>
          </cell>
          <cell r="G292" t="str">
            <v>DG</v>
          </cell>
          <cell r="H292" t="str">
            <v>Privé à but non lucratif</v>
          </cell>
        </row>
        <row r="293">
          <cell r="B293">
            <v>350008702</v>
          </cell>
          <cell r="C293" t="str">
            <v>350048518</v>
          </cell>
          <cell r="D293" t="str">
            <v>SSIAD d'ANTRAIN</v>
          </cell>
          <cell r="E293" t="str">
            <v>ANTRAIN</v>
          </cell>
          <cell r="F293" t="str">
            <v>354_SSIAD PH</v>
          </cell>
          <cell r="G293" t="str">
            <v>DG</v>
          </cell>
          <cell r="H293" t="str">
            <v>Public hospitalier</v>
          </cell>
        </row>
        <row r="294">
          <cell r="B294">
            <v>350008710</v>
          </cell>
          <cell r="C294" t="str">
            <v>350012829</v>
          </cell>
          <cell r="D294" t="str">
            <v xml:space="preserve">SPASAD de CHARTRES DE BRETAGNE </v>
          </cell>
          <cell r="E294" t="str">
            <v xml:space="preserve">CHARTRES DE BRETAGNE </v>
          </cell>
          <cell r="F294" t="str">
            <v>209_SPASAD PH</v>
          </cell>
          <cell r="G294" t="str">
            <v>DG</v>
          </cell>
          <cell r="H294" t="str">
            <v>Privé à but non lucratif</v>
          </cell>
        </row>
        <row r="295">
          <cell r="B295">
            <v>350009494</v>
          </cell>
          <cell r="C295" t="str">
            <v>750719239</v>
          </cell>
          <cell r="D295" t="str">
            <v xml:space="preserve">SESSAD APF </v>
          </cell>
          <cell r="E295" t="str">
            <v xml:space="preserve">ST MALO </v>
          </cell>
          <cell r="F295" t="str">
            <v>182_SESSAD</v>
          </cell>
          <cell r="G295" t="str">
            <v>DGC</v>
          </cell>
          <cell r="H295" t="str">
            <v>Privé à but non lucratif</v>
          </cell>
        </row>
        <row r="296">
          <cell r="B296">
            <v>350012506</v>
          </cell>
          <cell r="C296" t="str">
            <v>350001129</v>
          </cell>
          <cell r="D296" t="str">
            <v xml:space="preserve">SPASAD de REDON </v>
          </cell>
          <cell r="E296" t="str">
            <v xml:space="preserve">REDON </v>
          </cell>
          <cell r="F296" t="str">
            <v>209_SPASAD PH</v>
          </cell>
          <cell r="G296" t="str">
            <v>DG</v>
          </cell>
          <cell r="H296" t="str">
            <v>Privé à but non lucratif</v>
          </cell>
        </row>
        <row r="297">
          <cell r="B297">
            <v>350012969</v>
          </cell>
          <cell r="C297" t="str">
            <v>350052783</v>
          </cell>
          <cell r="D297" t="str">
            <v>Centre Angèle Vannier</v>
          </cell>
          <cell r="E297" t="str">
            <v>RENNES</v>
          </cell>
          <cell r="F297" t="str">
            <v>194_Institut pour déficients visuels</v>
          </cell>
          <cell r="G297" t="str">
            <v>DGC</v>
          </cell>
          <cell r="H297" t="str">
            <v>Privé à but non lucratif</v>
          </cell>
        </row>
        <row r="298">
          <cell r="B298">
            <v>350013090</v>
          </cell>
          <cell r="C298" t="str">
            <v>350001202</v>
          </cell>
          <cell r="D298" t="str">
            <v xml:space="preserve">FAM la vaunoise </v>
          </cell>
          <cell r="E298" t="str">
            <v>L'HERMITAGE</v>
          </cell>
          <cell r="F298" t="str">
            <v>437_FAM</v>
          </cell>
          <cell r="G298" t="str">
            <v>DGC</v>
          </cell>
          <cell r="H298" t="str">
            <v>Privé à but non lucratif</v>
          </cell>
        </row>
        <row r="299">
          <cell r="B299">
            <v>350013199</v>
          </cell>
          <cell r="C299">
            <v>350001269</v>
          </cell>
          <cell r="D299" t="str">
            <v>ESAT Le Domaine</v>
          </cell>
          <cell r="E299" t="str">
            <v>CHATEAUNEUF</v>
          </cell>
          <cell r="F299" t="str">
            <v>246_ESAT</v>
          </cell>
          <cell r="G299" t="str">
            <v>DGC</v>
          </cell>
          <cell r="H299" t="str">
            <v>Privé à but non lucratif</v>
          </cell>
        </row>
        <row r="300">
          <cell r="B300">
            <v>350013223</v>
          </cell>
          <cell r="C300" t="str">
            <v>350012753</v>
          </cell>
          <cell r="D300" t="str">
            <v>SSIAD de PLELAN LE GRAND</v>
          </cell>
          <cell r="E300" t="str">
            <v>PLELAN LE GRAND</v>
          </cell>
          <cell r="F300" t="str">
            <v>354_SSIAD PH</v>
          </cell>
          <cell r="G300" t="str">
            <v>DG</v>
          </cell>
          <cell r="H300" t="str">
            <v>Privé à but non lucratif</v>
          </cell>
        </row>
        <row r="301">
          <cell r="B301">
            <v>350018750</v>
          </cell>
          <cell r="C301" t="str">
            <v>350043915</v>
          </cell>
          <cell r="D301" t="str">
            <v xml:space="preserve">MAS Gaifleury </v>
          </cell>
          <cell r="E301" t="str">
            <v xml:space="preserve">ST GEORGES DE REINTEIMBAULT </v>
          </cell>
          <cell r="F301" t="str">
            <v>255_MAS</v>
          </cell>
          <cell r="G301" t="str">
            <v>DGC</v>
          </cell>
          <cell r="H301" t="str">
            <v>Privé à but non lucratif</v>
          </cell>
        </row>
        <row r="302">
          <cell r="B302">
            <v>350023214</v>
          </cell>
          <cell r="C302" t="str">
            <v>350003356</v>
          </cell>
          <cell r="D302" t="str">
            <v xml:space="preserve">SSIAD de MONTGERMONT </v>
          </cell>
          <cell r="E302" t="str">
            <v xml:space="preserve">MONTGERMONT </v>
          </cell>
          <cell r="F302" t="str">
            <v>354_SSIAD PH</v>
          </cell>
          <cell r="G302" t="str">
            <v>DG</v>
          </cell>
          <cell r="H302" t="str">
            <v>Privé à but non lucratif</v>
          </cell>
        </row>
        <row r="303">
          <cell r="B303">
            <v>350024071</v>
          </cell>
          <cell r="C303" t="str">
            <v>560029969</v>
          </cell>
          <cell r="D303" t="str">
            <v>ESAT La Corbinais</v>
          </cell>
          <cell r="E303" t="str">
            <v>ST JEAN SUR COUESNON</v>
          </cell>
          <cell r="F303" t="str">
            <v>246_ESAT</v>
          </cell>
          <cell r="G303" t="str">
            <v>DGC</v>
          </cell>
          <cell r="H303" t="str">
            <v>Privé à but non lucratif</v>
          </cell>
        </row>
        <row r="304">
          <cell r="B304">
            <v>350024238</v>
          </cell>
          <cell r="C304" t="str">
            <v>350055166</v>
          </cell>
          <cell r="D304" t="str">
            <v xml:space="preserve">SSIAD de MONTFORT SUR MEU </v>
          </cell>
          <cell r="E304" t="str">
            <v xml:space="preserve">MONTFORT SUR MEU </v>
          </cell>
          <cell r="F304" t="str">
            <v>354_SSIAD PH</v>
          </cell>
          <cell r="G304" t="str">
            <v>DG</v>
          </cell>
          <cell r="H304" t="str">
            <v>Public hospitalier</v>
          </cell>
        </row>
        <row r="305">
          <cell r="B305">
            <v>350028619</v>
          </cell>
          <cell r="C305" t="str">
            <v>350052783</v>
          </cell>
          <cell r="D305" t="str">
            <v xml:space="preserve">CAMSP Kerveiza </v>
          </cell>
          <cell r="E305" t="str">
            <v>RENNES</v>
          </cell>
          <cell r="F305" t="str">
            <v>190_CAMSP</v>
          </cell>
          <cell r="G305" t="str">
            <v>DGC</v>
          </cell>
          <cell r="H305" t="str">
            <v>Privé à but non lucratif</v>
          </cell>
        </row>
        <row r="306">
          <cell r="B306">
            <v>350028627</v>
          </cell>
          <cell r="C306" t="str">
            <v>930019484</v>
          </cell>
          <cell r="D306" t="str">
            <v xml:space="preserve">Centre Rééeducation La Vallée </v>
          </cell>
          <cell r="E306" t="str">
            <v xml:space="preserve">BETTON </v>
          </cell>
          <cell r="F306" t="str">
            <v>249_CRP</v>
          </cell>
          <cell r="G306" t="str">
            <v>DGC</v>
          </cell>
          <cell r="H306" t="str">
            <v>Privé à but non lucratif</v>
          </cell>
        </row>
        <row r="307">
          <cell r="B307">
            <v>350030946</v>
          </cell>
          <cell r="C307" t="str">
            <v>350000485</v>
          </cell>
          <cell r="D307" t="str">
            <v>SSIAD de LIFFRE</v>
          </cell>
          <cell r="E307" t="str">
            <v>LIFFRE</v>
          </cell>
          <cell r="F307" t="str">
            <v>354_SSIAD PH</v>
          </cell>
          <cell r="G307" t="str">
            <v>DG</v>
          </cell>
          <cell r="H307" t="str">
            <v>Public territorial</v>
          </cell>
        </row>
        <row r="308">
          <cell r="B308">
            <v>350031027</v>
          </cell>
          <cell r="C308" t="str">
            <v>930019484</v>
          </cell>
          <cell r="D308" t="str">
            <v xml:space="preserve">Centre de Préorientation La Vallée </v>
          </cell>
          <cell r="E308" t="str">
            <v xml:space="preserve">BETTON </v>
          </cell>
          <cell r="F308" t="str">
            <v>198_CPO</v>
          </cell>
          <cell r="G308" t="str">
            <v>DGC</v>
          </cell>
          <cell r="H308" t="str">
            <v>Privé à but non lucratif</v>
          </cell>
        </row>
        <row r="309">
          <cell r="B309">
            <v>350032256</v>
          </cell>
          <cell r="C309" t="str">
            <v>350023586</v>
          </cell>
          <cell r="D309" t="str">
            <v xml:space="preserve">SESSAD Henri Matisse </v>
          </cell>
          <cell r="E309" t="str">
            <v xml:space="preserve">RENNES </v>
          </cell>
          <cell r="F309" t="str">
            <v>182_SESSAD</v>
          </cell>
          <cell r="G309" t="str">
            <v>DGC</v>
          </cell>
          <cell r="H309" t="str">
            <v>Privé à but non lucratif</v>
          </cell>
        </row>
        <row r="310">
          <cell r="B310">
            <v>350032603</v>
          </cell>
          <cell r="C310" t="str">
            <v>350032595</v>
          </cell>
          <cell r="D310" t="str">
            <v xml:space="preserve">SSIAD de VITRE </v>
          </cell>
          <cell r="E310" t="str">
            <v xml:space="preserve">VITRE </v>
          </cell>
          <cell r="F310" t="str">
            <v>354_SSIAD PH</v>
          </cell>
          <cell r="G310" t="str">
            <v>DG</v>
          </cell>
          <cell r="H310" t="str">
            <v>Privé à but non lucratif</v>
          </cell>
        </row>
        <row r="311">
          <cell r="B311">
            <v>350032660</v>
          </cell>
          <cell r="C311" t="str">
            <v>350032652</v>
          </cell>
          <cell r="D311" t="str">
            <v xml:space="preserve">FAM l'orgerie </v>
          </cell>
          <cell r="E311" t="str">
            <v xml:space="preserve">VERN SUR SEICHE </v>
          </cell>
          <cell r="F311" t="str">
            <v>437_FAM</v>
          </cell>
          <cell r="G311" t="str">
            <v>DGC</v>
          </cell>
          <cell r="H311" t="str">
            <v>Privé à but non lucratif</v>
          </cell>
        </row>
        <row r="312">
          <cell r="B312">
            <v>350033270</v>
          </cell>
          <cell r="C312" t="str">
            <v>750719239</v>
          </cell>
          <cell r="D312" t="str">
            <v xml:space="preserve">FAM Guillaume d'Achon </v>
          </cell>
          <cell r="E312" t="str">
            <v xml:space="preserve">RENNES </v>
          </cell>
          <cell r="F312" t="str">
            <v>437_FAM</v>
          </cell>
          <cell r="G312" t="str">
            <v>DGC</v>
          </cell>
          <cell r="H312" t="str">
            <v>Privé à but non lucratif</v>
          </cell>
        </row>
        <row r="313">
          <cell r="B313">
            <v>350033288</v>
          </cell>
          <cell r="C313" t="str">
            <v>350023586</v>
          </cell>
          <cell r="D313" t="str">
            <v xml:space="preserve">FAM les Courtils </v>
          </cell>
          <cell r="E313" t="str">
            <v xml:space="preserve">LA BOUEXIERE </v>
          </cell>
          <cell r="F313" t="str">
            <v>437_FAM</v>
          </cell>
          <cell r="G313" t="str">
            <v>DGC</v>
          </cell>
          <cell r="H313" t="str">
            <v>Privé à but non lucratif</v>
          </cell>
        </row>
        <row r="314">
          <cell r="B314">
            <v>350033304</v>
          </cell>
          <cell r="C314" t="str">
            <v>350033296</v>
          </cell>
          <cell r="D314" t="str">
            <v>EAM Résidence de la Lande</v>
          </cell>
          <cell r="E314" t="str">
            <v>BETTON</v>
          </cell>
          <cell r="F314" t="str">
            <v>437_FAM</v>
          </cell>
          <cell r="G314" t="str">
            <v>DGC</v>
          </cell>
          <cell r="H314" t="str">
            <v>Privé à but non lucratif</v>
          </cell>
        </row>
        <row r="315">
          <cell r="B315">
            <v>350033312</v>
          </cell>
          <cell r="C315" t="str">
            <v>350001202</v>
          </cell>
          <cell r="D315" t="str">
            <v>FAM le Vallon</v>
          </cell>
          <cell r="E315" t="str">
            <v xml:space="preserve">VITRE </v>
          </cell>
          <cell r="F315" t="str">
            <v>437_FAM</v>
          </cell>
          <cell r="G315" t="str">
            <v>DGC</v>
          </cell>
          <cell r="H315" t="str">
            <v>Privé à but non lucratif</v>
          </cell>
        </row>
        <row r="316">
          <cell r="B316">
            <v>350033320</v>
          </cell>
          <cell r="C316" t="str">
            <v>350001202</v>
          </cell>
          <cell r="D316" t="str">
            <v xml:space="preserve">FAM la Poterie </v>
          </cell>
          <cell r="E316" t="str">
            <v xml:space="preserve">RENNES </v>
          </cell>
          <cell r="F316" t="str">
            <v>437_FAM</v>
          </cell>
          <cell r="G316" t="str">
            <v>DGC</v>
          </cell>
          <cell r="H316" t="str">
            <v>Privé à but non lucratif</v>
          </cell>
        </row>
        <row r="317">
          <cell r="B317">
            <v>350033353</v>
          </cell>
          <cell r="C317">
            <v>350033163</v>
          </cell>
          <cell r="D317" t="str">
            <v>ESAT Les Maffrais</v>
          </cell>
          <cell r="E317" t="str">
            <v>THORIGNE FOUILLARD</v>
          </cell>
          <cell r="F317" t="str">
            <v>246_ESAT</v>
          </cell>
          <cell r="G317" t="str">
            <v>DGC</v>
          </cell>
          <cell r="H317" t="str">
            <v>GIP</v>
          </cell>
        </row>
        <row r="318">
          <cell r="B318">
            <v>350033379</v>
          </cell>
          <cell r="C318" t="str">
            <v>350001202</v>
          </cell>
          <cell r="D318" t="str">
            <v xml:space="preserve">FAM le Marais </v>
          </cell>
          <cell r="E318" t="str">
            <v>ST MALO</v>
          </cell>
          <cell r="F318" t="str">
            <v>437_FAM</v>
          </cell>
          <cell r="G318" t="str">
            <v>DGC</v>
          </cell>
          <cell r="H318" t="str">
            <v>Privé à but non lucratif</v>
          </cell>
        </row>
        <row r="319">
          <cell r="B319">
            <v>350033908</v>
          </cell>
          <cell r="C319" t="str">
            <v>750719239</v>
          </cell>
          <cell r="D319" t="str">
            <v>IEM APF</v>
          </cell>
          <cell r="E319" t="str">
            <v>CHARTRES DE BRETAGNE</v>
          </cell>
          <cell r="F319" t="str">
            <v>188_Etablissement pour enfants et adolescents polyhandicapés</v>
          </cell>
          <cell r="G319" t="str">
            <v>DGC</v>
          </cell>
          <cell r="H319" t="str">
            <v>Privé à but non lucratif</v>
          </cell>
        </row>
        <row r="320">
          <cell r="B320">
            <v>350039492</v>
          </cell>
          <cell r="C320" t="str">
            <v>350001202</v>
          </cell>
          <cell r="D320" t="str">
            <v>SESSAD le Triskell (PCPE)</v>
          </cell>
          <cell r="E320" t="str">
            <v>RENNES</v>
          </cell>
          <cell r="F320" t="str">
            <v>182_SESSAD</v>
          </cell>
          <cell r="G320" t="str">
            <v>DGC</v>
          </cell>
          <cell r="H320" t="str">
            <v>Privé à but non lucratif</v>
          </cell>
        </row>
        <row r="321">
          <cell r="B321">
            <v>350039533</v>
          </cell>
          <cell r="C321" t="str">
            <v>350043915</v>
          </cell>
          <cell r="D321" t="str">
            <v>FAM St Joseph</v>
          </cell>
          <cell r="E321" t="str">
            <v xml:space="preserve">FOUGERES </v>
          </cell>
          <cell r="F321" t="str">
            <v>437_FAM</v>
          </cell>
          <cell r="G321" t="str">
            <v>DGC</v>
          </cell>
          <cell r="H321" t="str">
            <v>Privé à but non lucratif</v>
          </cell>
        </row>
        <row r="322">
          <cell r="B322">
            <v>350039590</v>
          </cell>
          <cell r="C322" t="str">
            <v>350001202</v>
          </cell>
          <cell r="D322" t="str">
            <v>IME la Passagère (poly)</v>
          </cell>
          <cell r="E322" t="str">
            <v>ST MALO</v>
          </cell>
          <cell r="F322" t="str">
            <v>188_Etablissement pour enfants et adolescents polyhandicapés</v>
          </cell>
          <cell r="G322" t="str">
            <v>DGC</v>
          </cell>
          <cell r="H322" t="str">
            <v>Privé à but non lucratif</v>
          </cell>
        </row>
        <row r="323">
          <cell r="B323">
            <v>350039814</v>
          </cell>
          <cell r="C323" t="str">
            <v>350052783</v>
          </cell>
          <cell r="D323" t="str">
            <v>SAAAIS du centre Angèle Vannier</v>
          </cell>
          <cell r="E323" t="str">
            <v xml:space="preserve">RENNES </v>
          </cell>
          <cell r="F323" t="str">
            <v>182_SESSAD</v>
          </cell>
          <cell r="G323" t="str">
            <v>DGC</v>
          </cell>
          <cell r="H323" t="str">
            <v>Privé à but non lucratif</v>
          </cell>
        </row>
        <row r="324">
          <cell r="B324">
            <v>350039822</v>
          </cell>
          <cell r="C324" t="str">
            <v>350023495</v>
          </cell>
          <cell r="D324" t="str">
            <v xml:space="preserve">SSEFIS Paul Cézanne </v>
          </cell>
          <cell r="E324" t="str">
            <v xml:space="preserve">FOUGERES </v>
          </cell>
          <cell r="F324" t="str">
            <v>182_SESSAD</v>
          </cell>
          <cell r="G324" t="str">
            <v>DGC</v>
          </cell>
          <cell r="H324" t="str">
            <v>Privé à but non lucratif</v>
          </cell>
        </row>
        <row r="325">
          <cell r="B325">
            <v>350039830</v>
          </cell>
          <cell r="C325" t="str">
            <v>350052783</v>
          </cell>
          <cell r="D325" t="str">
            <v xml:space="preserve">SSEFIS Kerveiza </v>
          </cell>
          <cell r="E325" t="str">
            <v xml:space="preserve">RENNES </v>
          </cell>
          <cell r="F325" t="str">
            <v>182_SESSAD</v>
          </cell>
          <cell r="G325" t="str">
            <v>DGC</v>
          </cell>
          <cell r="H325" t="str">
            <v>Privé à but non lucratif</v>
          </cell>
        </row>
        <row r="326">
          <cell r="B326">
            <v>350040127</v>
          </cell>
          <cell r="C326" t="str">
            <v>350041208</v>
          </cell>
          <cell r="D326" t="str">
            <v>FAM Goanag</v>
          </cell>
          <cell r="E326" t="str">
            <v xml:space="preserve">ST MEEN LE GRAND </v>
          </cell>
          <cell r="F326" t="str">
            <v>437_FAM</v>
          </cell>
          <cell r="G326" t="str">
            <v>DGC</v>
          </cell>
          <cell r="H326" t="str">
            <v>Public autonome</v>
          </cell>
        </row>
        <row r="327">
          <cell r="B327">
            <v>350040218</v>
          </cell>
          <cell r="C327" t="str">
            <v>350040168</v>
          </cell>
          <cell r="D327" t="str">
            <v xml:space="preserve">SSIAD de LA GUERCHE DE BGNE </v>
          </cell>
          <cell r="E327" t="str">
            <v xml:space="preserve">LA GUERCHE DE BGNE </v>
          </cell>
          <cell r="F327" t="str">
            <v>354_SSIAD PH</v>
          </cell>
          <cell r="G327" t="str">
            <v>DG</v>
          </cell>
          <cell r="H327" t="str">
            <v>Privé à but non lucratif</v>
          </cell>
        </row>
        <row r="328">
          <cell r="B328">
            <v>350040424</v>
          </cell>
          <cell r="C328" t="str">
            <v>350023495</v>
          </cell>
          <cell r="D328" t="str">
            <v xml:space="preserve">FAM Résidence Robinson </v>
          </cell>
          <cell r="E328" t="str">
            <v xml:space="preserve">FOUGERES </v>
          </cell>
          <cell r="F328" t="str">
            <v>437_FAM</v>
          </cell>
          <cell r="G328" t="str">
            <v>DGC</v>
          </cell>
          <cell r="H328" t="str">
            <v>Privé à but non lucratif</v>
          </cell>
        </row>
        <row r="329">
          <cell r="B329">
            <v>350040507</v>
          </cell>
          <cell r="C329" t="str">
            <v>350023545</v>
          </cell>
          <cell r="D329" t="str">
            <v>DITEP les Rivières</v>
          </cell>
          <cell r="E329" t="str">
            <v>COMBOURG</v>
          </cell>
          <cell r="F329" t="str">
            <v>186_ITEP</v>
          </cell>
          <cell r="G329" t="str">
            <v>DGC</v>
          </cell>
          <cell r="H329" t="str">
            <v>Privé à but non lucratif</v>
          </cell>
        </row>
        <row r="330">
          <cell r="B330">
            <v>350040508</v>
          </cell>
          <cell r="C330" t="str">
            <v>350023545</v>
          </cell>
          <cell r="D330" t="str">
            <v>DITEP les Rivières (DRAA ASE)</v>
          </cell>
          <cell r="E330" t="str">
            <v>COMBOURG</v>
          </cell>
          <cell r="F330" t="str">
            <v>186_ITEP</v>
          </cell>
          <cell r="G330" t="str">
            <v>DGC</v>
          </cell>
          <cell r="H330" t="str">
            <v>Privé à but non lucratif</v>
          </cell>
        </row>
        <row r="331">
          <cell r="B331">
            <v>350040986</v>
          </cell>
          <cell r="C331" t="str">
            <v>930019484</v>
          </cell>
          <cell r="D331" t="str">
            <v>SESSAD GRAFIC Bretagne</v>
          </cell>
          <cell r="E331" t="str">
            <v xml:space="preserve">RENNES </v>
          </cell>
          <cell r="F331" t="str">
            <v>182_SESSAD</v>
          </cell>
          <cell r="G331" t="str">
            <v>DGC</v>
          </cell>
          <cell r="H331" t="str">
            <v>Privé à but non lucratif</v>
          </cell>
        </row>
        <row r="332">
          <cell r="B332">
            <v>350041372</v>
          </cell>
          <cell r="C332" t="str">
            <v>350041364</v>
          </cell>
          <cell r="D332" t="str">
            <v>SSIAD de Dol de Bretagne</v>
          </cell>
          <cell r="E332" t="str">
            <v>DOL DE BRETAGNE</v>
          </cell>
          <cell r="F332" t="str">
            <v>354_SSIAD PH</v>
          </cell>
          <cell r="G332" t="str">
            <v>DG</v>
          </cell>
          <cell r="H332" t="str">
            <v>Privé à but non lucratif</v>
          </cell>
        </row>
        <row r="333">
          <cell r="B333">
            <v>350042016</v>
          </cell>
          <cell r="C333" t="str">
            <v>930019484</v>
          </cell>
          <cell r="D333" t="str">
            <v xml:space="preserve">UEROS La Vallée </v>
          </cell>
          <cell r="E333" t="str">
            <v>BETTON</v>
          </cell>
          <cell r="F333" t="str">
            <v>464_UEROS</v>
          </cell>
          <cell r="G333" t="str">
            <v>DGC</v>
          </cell>
          <cell r="H333" t="str">
            <v>Privé à but non lucratif</v>
          </cell>
        </row>
        <row r="334">
          <cell r="B334">
            <v>350042222</v>
          </cell>
          <cell r="C334">
            <v>350024865</v>
          </cell>
          <cell r="D334" t="str">
            <v>ESAT Les ateliers de la Seiche</v>
          </cell>
          <cell r="E334" t="str">
            <v xml:space="preserve">NOYAL CHATILLON </v>
          </cell>
          <cell r="F334" t="str">
            <v>246_ESAT</v>
          </cell>
          <cell r="G334" t="str">
            <v>DGC</v>
          </cell>
          <cell r="H334" t="str">
            <v>Privé à but non lucratif</v>
          </cell>
        </row>
        <row r="335">
          <cell r="B335">
            <v>350042313</v>
          </cell>
          <cell r="C335" t="str">
            <v>350032652</v>
          </cell>
          <cell r="D335" t="str">
            <v xml:space="preserve">FAM les glycines </v>
          </cell>
          <cell r="E335" t="str">
            <v>PIPRIAC</v>
          </cell>
          <cell r="F335" t="str">
            <v>437_FAM</v>
          </cell>
          <cell r="G335" t="str">
            <v>DGC</v>
          </cell>
          <cell r="H335" t="str">
            <v>Privé à but non lucratif</v>
          </cell>
        </row>
        <row r="336">
          <cell r="B336">
            <v>350042362</v>
          </cell>
          <cell r="C336" t="str">
            <v>350046009</v>
          </cell>
          <cell r="D336" t="str">
            <v>DITEP Hallouvry (P1)</v>
          </cell>
          <cell r="E336" t="str">
            <v xml:space="preserve">CHANTEPIE </v>
          </cell>
          <cell r="F336" t="str">
            <v>186_ITEP</v>
          </cell>
          <cell r="G336" t="str">
            <v>DGC</v>
          </cell>
          <cell r="H336" t="str">
            <v>Public autonome</v>
          </cell>
        </row>
        <row r="337">
          <cell r="B337">
            <v>350042363</v>
          </cell>
          <cell r="C337" t="str">
            <v>350046009</v>
          </cell>
          <cell r="D337" t="str">
            <v>DITEP Hallouvry (DATA SUD)</v>
          </cell>
          <cell r="E337" t="str">
            <v xml:space="preserve">CHANTEPIE </v>
          </cell>
          <cell r="F337" t="str">
            <v>186_ITEP</v>
          </cell>
          <cell r="G337" t="str">
            <v>DGC</v>
          </cell>
          <cell r="H337" t="str">
            <v>Public autonome</v>
          </cell>
        </row>
        <row r="338">
          <cell r="B338">
            <v>350042685</v>
          </cell>
          <cell r="C338" t="str">
            <v>750719239</v>
          </cell>
          <cell r="D338" t="str">
            <v>FAM APF</v>
          </cell>
          <cell r="E338" t="str">
            <v>NOYAL/CHATILLON SUR SEICHE</v>
          </cell>
          <cell r="F338" t="str">
            <v>437_FAM</v>
          </cell>
          <cell r="G338" t="str">
            <v>DGC</v>
          </cell>
          <cell r="H338" t="str">
            <v>Privé à but non lucratif</v>
          </cell>
        </row>
        <row r="339">
          <cell r="B339">
            <v>350043865</v>
          </cell>
          <cell r="C339">
            <v>350001202</v>
          </cell>
          <cell r="D339" t="str">
            <v>ESAT UTOPI ST JACQUES</v>
          </cell>
          <cell r="E339" t="str">
            <v>ST JACQUES DE LA LANDE</v>
          </cell>
          <cell r="F339" t="str">
            <v>246_ESAT</v>
          </cell>
          <cell r="G339" t="str">
            <v>DGC</v>
          </cell>
          <cell r="H339" t="str">
            <v>Privé à but non lucratif</v>
          </cell>
        </row>
        <row r="340">
          <cell r="B340">
            <v>350044061</v>
          </cell>
          <cell r="C340" t="str">
            <v>350000246</v>
          </cell>
          <cell r="D340" t="str">
            <v xml:space="preserve">MAS le placis vert </v>
          </cell>
          <cell r="E340" t="str">
            <v xml:space="preserve">THORIGNE FOUILLARD </v>
          </cell>
          <cell r="F340" t="str">
            <v>255_MAS</v>
          </cell>
          <cell r="G340" t="str">
            <v>DGC</v>
          </cell>
          <cell r="H340" t="str">
            <v>Public hospitalier</v>
          </cell>
        </row>
        <row r="341">
          <cell r="B341">
            <v>350044319</v>
          </cell>
          <cell r="C341">
            <v>350040002</v>
          </cell>
          <cell r="D341" t="str">
            <v>ESAT L'olivier</v>
          </cell>
          <cell r="E341" t="str">
            <v>BRUZ</v>
          </cell>
          <cell r="F341" t="str">
            <v>246_ESAT</v>
          </cell>
          <cell r="G341" t="str">
            <v>DG</v>
          </cell>
          <cell r="H341" t="str">
            <v>Privé à but non lucratif</v>
          </cell>
        </row>
        <row r="342">
          <cell r="B342">
            <v>350044780</v>
          </cell>
          <cell r="C342" t="str">
            <v>350023586</v>
          </cell>
          <cell r="D342" t="str">
            <v xml:space="preserve">EEAPH Rey Leroux </v>
          </cell>
          <cell r="E342" t="str">
            <v>LA BOUEXIERE</v>
          </cell>
          <cell r="F342" t="str">
            <v>188_Etablissement pour enfants et adolescents polyhandicapés</v>
          </cell>
          <cell r="G342" t="str">
            <v>DGC</v>
          </cell>
          <cell r="H342" t="str">
            <v>Privé à but non lucratif</v>
          </cell>
        </row>
        <row r="343">
          <cell r="B343">
            <v>350044798</v>
          </cell>
          <cell r="C343" t="str">
            <v>350023586</v>
          </cell>
          <cell r="D343" t="str">
            <v>IEM Rey Leroux</v>
          </cell>
          <cell r="E343" t="str">
            <v>LA BOUEXIERE</v>
          </cell>
          <cell r="F343" t="str">
            <v>192_IEM</v>
          </cell>
          <cell r="G343" t="str">
            <v>DGC</v>
          </cell>
          <cell r="H343" t="str">
            <v>Privé à but non lucratif</v>
          </cell>
        </row>
        <row r="344">
          <cell r="B344">
            <v>350045258</v>
          </cell>
          <cell r="C344" t="str">
            <v>350000246</v>
          </cell>
          <cell r="D344" t="str">
            <v>SESSAD Mille sabords</v>
          </cell>
          <cell r="E344" t="str">
            <v xml:space="preserve">RENNES </v>
          </cell>
          <cell r="F344" t="str">
            <v>182_SESSAD</v>
          </cell>
          <cell r="G344" t="str">
            <v>DGC</v>
          </cell>
          <cell r="H344" t="str">
            <v>Public hospitalier</v>
          </cell>
        </row>
        <row r="345">
          <cell r="B345">
            <v>350045259</v>
          </cell>
          <cell r="C345" t="str">
            <v>350000246</v>
          </cell>
          <cell r="D345" t="str">
            <v>SESSAD Mille sabords (UE)</v>
          </cell>
          <cell r="E345" t="str">
            <v xml:space="preserve">RENNES </v>
          </cell>
          <cell r="F345" t="str">
            <v>182_SESSAD</v>
          </cell>
          <cell r="G345" t="str">
            <v>DGC</v>
          </cell>
          <cell r="H345" t="str">
            <v>Public hospitalier</v>
          </cell>
        </row>
        <row r="346">
          <cell r="B346">
            <v>350045274</v>
          </cell>
          <cell r="C346" t="str">
            <v>560000754</v>
          </cell>
          <cell r="D346" t="str">
            <v>IME Préfaas</v>
          </cell>
          <cell r="E346" t="str">
            <v xml:space="preserve">ST GREGOIRE </v>
          </cell>
          <cell r="F346" t="str">
            <v>183_IME</v>
          </cell>
          <cell r="G346" t="str">
            <v>DGC</v>
          </cell>
          <cell r="H346" t="str">
            <v>Privé à but non lucratif</v>
          </cell>
        </row>
        <row r="347">
          <cell r="B347">
            <v>350045275</v>
          </cell>
          <cell r="C347" t="str">
            <v>560000754</v>
          </cell>
          <cell r="D347" t="str">
            <v>IME Préfaas (UEEA)</v>
          </cell>
          <cell r="E347" t="str">
            <v xml:space="preserve">ST GREGOIRE </v>
          </cell>
          <cell r="F347" t="str">
            <v>183_IME</v>
          </cell>
          <cell r="G347" t="str">
            <v>DGC</v>
          </cell>
          <cell r="H347" t="str">
            <v>Privé à but non lucratif</v>
          </cell>
        </row>
        <row r="348">
          <cell r="B348">
            <v>350045276</v>
          </cell>
          <cell r="C348" t="str">
            <v>560000754</v>
          </cell>
          <cell r="D348" t="str">
            <v>IME Préfaas (Hors les Murs)</v>
          </cell>
          <cell r="E348" t="str">
            <v xml:space="preserve">ST GREGOIRE </v>
          </cell>
          <cell r="F348" t="str">
            <v>183_IME</v>
          </cell>
          <cell r="G348" t="str">
            <v>DGC</v>
          </cell>
          <cell r="H348" t="str">
            <v>Privé à but non lucratif</v>
          </cell>
        </row>
        <row r="349">
          <cell r="B349">
            <v>350045365</v>
          </cell>
          <cell r="C349" t="str">
            <v>930019484</v>
          </cell>
          <cell r="D349" t="str">
            <v>SAMSAH de BETTON</v>
          </cell>
          <cell r="E349" t="str">
            <v>BETTON</v>
          </cell>
          <cell r="F349" t="str">
            <v>445_SAMSAH</v>
          </cell>
          <cell r="G349" t="str">
            <v>DGC</v>
          </cell>
          <cell r="H349" t="str">
            <v>Privé à but non lucratif</v>
          </cell>
        </row>
        <row r="350">
          <cell r="B350">
            <v>350045795</v>
          </cell>
          <cell r="C350" t="str">
            <v>350039673</v>
          </cell>
          <cell r="D350" t="str">
            <v>Hébergement temporaire le Patis Fraux</v>
          </cell>
          <cell r="E350" t="str">
            <v>VERN SUR SEICHE</v>
          </cell>
          <cell r="F350" t="str">
            <v>395_Etablissement d'accueil temporaire d'adultes handicapés</v>
          </cell>
          <cell r="G350" t="str">
            <v>DGC</v>
          </cell>
          <cell r="H350" t="str">
            <v>Privé à but non lucratif</v>
          </cell>
        </row>
        <row r="351">
          <cell r="B351">
            <v>350045811</v>
          </cell>
          <cell r="C351">
            <v>930019484</v>
          </cell>
          <cell r="D351" t="str">
            <v>SAT hors les murs La Vallée</v>
          </cell>
          <cell r="E351" t="str">
            <v>BETTON</v>
          </cell>
          <cell r="F351" t="str">
            <v>246_ESAT</v>
          </cell>
          <cell r="G351" t="str">
            <v>DGC</v>
          </cell>
          <cell r="H351" t="str">
            <v>Privé à but non lucratif</v>
          </cell>
        </row>
        <row r="352">
          <cell r="B352">
            <v>350045902</v>
          </cell>
          <cell r="C352" t="str">
            <v>750719239</v>
          </cell>
          <cell r="D352" t="str">
            <v>SAMSAH APF</v>
          </cell>
          <cell r="E352" t="str">
            <v xml:space="preserve">RENNES </v>
          </cell>
          <cell r="F352" t="str">
            <v>445_SAMSAH</v>
          </cell>
          <cell r="G352" t="str">
            <v>DGC</v>
          </cell>
          <cell r="H352" t="str">
            <v>Privé à but non lucratif</v>
          </cell>
        </row>
        <row r="353">
          <cell r="B353">
            <v>350046082</v>
          </cell>
          <cell r="C353" t="str">
            <v>350001202</v>
          </cell>
          <cell r="D353" t="str">
            <v>FAM résidence le Mascaret</v>
          </cell>
          <cell r="E353" t="str">
            <v>CHERRUEIX</v>
          </cell>
          <cell r="F353" t="str">
            <v>437_FAM</v>
          </cell>
          <cell r="G353" t="str">
            <v>DGC</v>
          </cell>
          <cell r="H353" t="str">
            <v>Privé à but non lucratif</v>
          </cell>
        </row>
        <row r="354">
          <cell r="B354">
            <v>350046249</v>
          </cell>
          <cell r="C354" t="str">
            <v>350046231</v>
          </cell>
          <cell r="D354" t="str">
            <v>SESSAD Geist Trisomie 35</v>
          </cell>
          <cell r="E354" t="str">
            <v xml:space="preserve">ST GREGOIRE </v>
          </cell>
          <cell r="F354" t="str">
            <v>182_SESSAD</v>
          </cell>
          <cell r="G354" t="str">
            <v>DGC</v>
          </cell>
          <cell r="H354" t="str">
            <v>Privé à but non lucratif</v>
          </cell>
        </row>
        <row r="355">
          <cell r="B355">
            <v>350046371</v>
          </cell>
          <cell r="C355" t="str">
            <v>350001202</v>
          </cell>
          <cell r="D355" t="str">
            <v>MAS Résidence du bois de la Sillandais</v>
          </cell>
          <cell r="E355" t="str">
            <v xml:space="preserve">CHAVAGNE </v>
          </cell>
          <cell r="F355" t="str">
            <v>255_MAS</v>
          </cell>
          <cell r="G355" t="str">
            <v>DGC</v>
          </cell>
          <cell r="H355" t="str">
            <v>Privé à but non lucratif</v>
          </cell>
        </row>
        <row r="356">
          <cell r="B356">
            <v>350046538</v>
          </cell>
          <cell r="C356">
            <v>930019484</v>
          </cell>
          <cell r="D356" t="str">
            <v>ESAT de Lécousse</v>
          </cell>
          <cell r="E356" t="str">
            <v>LECOUSSE</v>
          </cell>
          <cell r="F356" t="str">
            <v>246_ESAT</v>
          </cell>
          <cell r="G356" t="str">
            <v>DGC</v>
          </cell>
          <cell r="H356" t="str">
            <v>Privé à but non lucratif</v>
          </cell>
        </row>
        <row r="357">
          <cell r="B357">
            <v>350046712</v>
          </cell>
          <cell r="C357" t="str">
            <v>350052783</v>
          </cell>
          <cell r="D357" t="str">
            <v>IME 350005013/PMO les Hautes Roches (UEMA)</v>
          </cell>
          <cell r="E357" t="str">
            <v xml:space="preserve">ST MALO </v>
          </cell>
          <cell r="F357" t="str">
            <v>182_SESSAD</v>
          </cell>
          <cell r="G357" t="str">
            <v>DGC</v>
          </cell>
          <cell r="H357" t="str">
            <v>Privé à but non lucratif</v>
          </cell>
        </row>
        <row r="358">
          <cell r="B358">
            <v>350046785</v>
          </cell>
          <cell r="C358" t="str">
            <v>350012779</v>
          </cell>
          <cell r="D358" t="str">
            <v>Accueil temporaire TUBA (IME)</v>
          </cell>
          <cell r="E358" t="str">
            <v xml:space="preserve">ST GREGOIRE </v>
          </cell>
          <cell r="F358" t="str">
            <v>390_Etablissement d'accueil temporaire d'enfants handicapés</v>
          </cell>
          <cell r="G358" t="str">
            <v>DGC</v>
          </cell>
          <cell r="H358" t="str">
            <v>Privé à but non lucratif</v>
          </cell>
        </row>
        <row r="359">
          <cell r="B359">
            <v>350046793</v>
          </cell>
          <cell r="C359" t="str">
            <v>350012779</v>
          </cell>
          <cell r="D359" t="str">
            <v>Accueil temporaire TUBA (FAM)</v>
          </cell>
          <cell r="E359" t="str">
            <v xml:space="preserve">ST GREGOIRE </v>
          </cell>
          <cell r="F359" t="str">
            <v>395_Etablissement d'accueil temporaire d'adultes handicapés</v>
          </cell>
          <cell r="G359" t="str">
            <v>DGC</v>
          </cell>
          <cell r="H359" t="str">
            <v>Privé à but non lucratif</v>
          </cell>
        </row>
        <row r="360">
          <cell r="B360">
            <v>350046850</v>
          </cell>
          <cell r="C360" t="str">
            <v>350044418</v>
          </cell>
          <cell r="D360" t="str">
            <v>FAM Jacques Michelez</v>
          </cell>
          <cell r="E360" t="str">
            <v>ST SULPICE DES LANDES</v>
          </cell>
          <cell r="F360" t="str">
            <v>437_FAM</v>
          </cell>
          <cell r="G360" t="str">
            <v>DGC</v>
          </cell>
          <cell r="H360" t="str">
            <v>Privé à but non lucratif</v>
          </cell>
        </row>
        <row r="361">
          <cell r="B361">
            <v>350046868</v>
          </cell>
          <cell r="C361" t="str">
            <v>350001202</v>
          </cell>
          <cell r="D361" t="str">
            <v>FAM le tertre</v>
          </cell>
          <cell r="E361" t="str">
            <v>REDON</v>
          </cell>
          <cell r="F361" t="str">
            <v>437_FAM</v>
          </cell>
          <cell r="G361" t="str">
            <v>DGC</v>
          </cell>
          <cell r="H361" t="str">
            <v>Privé à but non lucratif</v>
          </cell>
        </row>
        <row r="362">
          <cell r="B362">
            <v>350046876</v>
          </cell>
          <cell r="C362" t="str">
            <v>350005179</v>
          </cell>
          <cell r="D362" t="str">
            <v>CAMSP du CHU</v>
          </cell>
          <cell r="E362" t="str">
            <v>RENNES</v>
          </cell>
          <cell r="F362" t="str">
            <v>190_CAMSP</v>
          </cell>
          <cell r="G362" t="str">
            <v>DGC</v>
          </cell>
          <cell r="H362" t="str">
            <v>Public hospitalier</v>
          </cell>
        </row>
        <row r="363">
          <cell r="B363">
            <v>350047098</v>
          </cell>
          <cell r="C363" t="str">
            <v>350047064</v>
          </cell>
          <cell r="D363" t="str">
            <v>SPASAD d'ACIGNE</v>
          </cell>
          <cell r="E363" t="str">
            <v>ACIGNE</v>
          </cell>
          <cell r="F363" t="str">
            <v>209_SPASAD PH</v>
          </cell>
          <cell r="G363" t="str">
            <v>DG</v>
          </cell>
          <cell r="H363" t="str">
            <v>Privé à but non lucratif</v>
          </cell>
        </row>
        <row r="364">
          <cell r="B364">
            <v>350049573</v>
          </cell>
          <cell r="C364" t="str">
            <v>750825846</v>
          </cell>
          <cell r="D364" t="str">
            <v>MAS Les petites pierres</v>
          </cell>
          <cell r="E364" t="str">
            <v>ST PIERRE DE PLESGUEN</v>
          </cell>
          <cell r="F364" t="str">
            <v>255_MAS</v>
          </cell>
          <cell r="G364" t="str">
            <v>DGC</v>
          </cell>
          <cell r="H364" t="str">
            <v>Privé à but non lucratif</v>
          </cell>
        </row>
        <row r="365">
          <cell r="B365">
            <v>350049656</v>
          </cell>
          <cell r="C365" t="str">
            <v>350043915</v>
          </cell>
          <cell r="D365" t="str">
            <v>IME de Paron (Autistes)</v>
          </cell>
          <cell r="E365" t="str">
            <v>FOUGERES</v>
          </cell>
          <cell r="F365" t="str">
            <v>183_IME</v>
          </cell>
          <cell r="G365" t="str">
            <v>DGC</v>
          </cell>
          <cell r="H365" t="str">
            <v>Privé à but non lucratif</v>
          </cell>
        </row>
        <row r="366">
          <cell r="B366">
            <v>350050423</v>
          </cell>
          <cell r="C366" t="str">
            <v>350023545</v>
          </cell>
          <cell r="D366" t="str">
            <v>IME les trois mâts</v>
          </cell>
          <cell r="E366" t="str">
            <v>BETTON</v>
          </cell>
          <cell r="F366" t="str">
            <v>183_IME</v>
          </cell>
          <cell r="G366" t="str">
            <v>DGC</v>
          </cell>
          <cell r="H366" t="str">
            <v>Privé à but non lucratif</v>
          </cell>
        </row>
        <row r="367">
          <cell r="B367">
            <v>350050424</v>
          </cell>
          <cell r="C367" t="str">
            <v>350023545</v>
          </cell>
          <cell r="D367" t="str">
            <v>IME les trois mâts (UEEA)</v>
          </cell>
          <cell r="E367" t="str">
            <v>BETTON</v>
          </cell>
          <cell r="F367" t="str">
            <v>183_IME</v>
          </cell>
          <cell r="G367" t="str">
            <v>DGC</v>
          </cell>
          <cell r="H367" t="str">
            <v>Privé à but non lucratif</v>
          </cell>
        </row>
        <row r="368">
          <cell r="B368">
            <v>350051215</v>
          </cell>
          <cell r="C368" t="str">
            <v>350046488</v>
          </cell>
          <cell r="D368" t="str">
            <v>SAMSAH Espoir 35</v>
          </cell>
          <cell r="E368" t="str">
            <v xml:space="preserve">NOYAL CHATILLON </v>
          </cell>
          <cell r="F368" t="str">
            <v>445_SAMSAH</v>
          </cell>
          <cell r="G368" t="str">
            <v>FGS</v>
          </cell>
          <cell r="H368" t="str">
            <v>Privé à but non lucratif</v>
          </cell>
        </row>
        <row r="369">
          <cell r="B369">
            <v>350052122</v>
          </cell>
          <cell r="C369" t="str">
            <v>350001202</v>
          </cell>
          <cell r="D369" t="str">
            <v>Equipe mobile d'intervention autisme</v>
          </cell>
          <cell r="E369" t="str">
            <v>RENNES</v>
          </cell>
          <cell r="F369" t="str">
            <v>379_Etablissement expérimental pour adultes handicapés</v>
          </cell>
          <cell r="G369" t="str">
            <v>DGC</v>
          </cell>
          <cell r="H369" t="str">
            <v>Privé à but non lucratif</v>
          </cell>
        </row>
        <row r="370">
          <cell r="B370">
            <v>350053005</v>
          </cell>
          <cell r="C370" t="str">
            <v>560000754</v>
          </cell>
          <cell r="D370" t="str">
            <v>SAMSAH Amisep</v>
          </cell>
          <cell r="E370" t="str">
            <v xml:space="preserve">RENNES </v>
          </cell>
          <cell r="F370" t="str">
            <v>445_SAMSAH</v>
          </cell>
          <cell r="G370" t="str">
            <v>DGC</v>
          </cell>
          <cell r="H370" t="str">
            <v>Privé à but non lucratif</v>
          </cell>
        </row>
        <row r="371">
          <cell r="B371">
            <v>350053708</v>
          </cell>
          <cell r="C371" t="str">
            <v>350001202</v>
          </cell>
          <cell r="D371" t="str">
            <v>IME Espace DIBAOT</v>
          </cell>
          <cell r="E371" t="str">
            <v>RENNES</v>
          </cell>
          <cell r="F371" t="str">
            <v>183_IME</v>
          </cell>
          <cell r="G371" t="str">
            <v>DGC</v>
          </cell>
          <cell r="H371" t="str">
            <v>Privé à but non lucratif</v>
          </cell>
        </row>
        <row r="372">
          <cell r="B372">
            <v>350053971</v>
          </cell>
          <cell r="C372" t="str">
            <v>910808781</v>
          </cell>
          <cell r="D372" t="str">
            <v>ESAT Jean Janvier</v>
          </cell>
          <cell r="E372" t="str">
            <v xml:space="preserve">RENNES </v>
          </cell>
          <cell r="F372" t="str">
            <v>246_ESAT</v>
          </cell>
          <cell r="G372" t="str">
            <v>DGC</v>
          </cell>
          <cell r="H372" t="str">
            <v>Public territorial</v>
          </cell>
        </row>
        <row r="373">
          <cell r="B373">
            <v>350053989</v>
          </cell>
          <cell r="C373">
            <v>350039673</v>
          </cell>
          <cell r="D373" t="str">
            <v>CRP Le Patis Fraux</v>
          </cell>
          <cell r="E373" t="str">
            <v>VERN SUR SEICHE</v>
          </cell>
          <cell r="F373" t="str">
            <v>249_CRP</v>
          </cell>
          <cell r="G373" t="str">
            <v>DGC</v>
          </cell>
          <cell r="H373" t="str">
            <v>Privé à but non lucratif</v>
          </cell>
        </row>
        <row r="374">
          <cell r="B374">
            <v>350054854</v>
          </cell>
          <cell r="C374">
            <v>350000519</v>
          </cell>
          <cell r="D374" t="str">
            <v>EAM Résidence de l'Abbye</v>
          </cell>
          <cell r="E374" t="str">
            <v>DOL DE BRETAGNE</v>
          </cell>
          <cell r="F374" t="str">
            <v>448_EAM</v>
          </cell>
          <cell r="G374" t="str">
            <v>DGC</v>
          </cell>
          <cell r="H374" t="str">
            <v>Public territorial</v>
          </cell>
        </row>
        <row r="375">
          <cell r="B375">
            <v>350054979</v>
          </cell>
          <cell r="C375" t="str">
            <v>350001202</v>
          </cell>
          <cell r="D375" t="str">
            <v>ESAT UTOPI CESSON SEVIGNE</v>
          </cell>
          <cell r="E375" t="str">
            <v>CESSON SEVIGNE</v>
          </cell>
          <cell r="F375" t="str">
            <v>246_ESAT</v>
          </cell>
          <cell r="G375" t="str">
            <v>DGC</v>
          </cell>
          <cell r="H375" t="str">
            <v>Privé à but non lucratif</v>
          </cell>
        </row>
        <row r="376">
          <cell r="B376">
            <v>350055562</v>
          </cell>
          <cell r="C376" t="str">
            <v>350023586</v>
          </cell>
          <cell r="D376" t="str">
            <v>MAS REY LEROUX</v>
          </cell>
          <cell r="E376" t="str">
            <v>LA BOUEXIERE</v>
          </cell>
          <cell r="F376" t="str">
            <v>255_MAS</v>
          </cell>
          <cell r="G376" t="str">
            <v>DGC</v>
          </cell>
          <cell r="H376" t="str">
            <v>Privé à but non lucratif</v>
          </cell>
        </row>
        <row r="377">
          <cell r="B377">
            <v>350055596</v>
          </cell>
          <cell r="C377" t="str">
            <v>350023495</v>
          </cell>
          <cell r="D377" t="str">
            <v>La Maison Bleue</v>
          </cell>
          <cell r="E377" t="str">
            <v>FOUGERES</v>
          </cell>
          <cell r="F377" t="str">
            <v>370_Etablissement expérimental pour personnes handicapées</v>
          </cell>
          <cell r="G377" t="str">
            <v>DGC</v>
          </cell>
          <cell r="H377" t="str">
            <v>Privé à but non lucratif</v>
          </cell>
        </row>
        <row r="378">
          <cell r="B378">
            <v>560000093</v>
          </cell>
          <cell r="C378" t="str">
            <v>560006074</v>
          </cell>
          <cell r="D378" t="str">
            <v>SESSAD A Denn Askell</v>
          </cell>
          <cell r="E378" t="str">
            <v xml:space="preserve">LORIENT </v>
          </cell>
          <cell r="F378" t="str">
            <v>182_SESSAD</v>
          </cell>
          <cell r="G378" t="str">
            <v>DGC</v>
          </cell>
          <cell r="H378" t="str">
            <v>Privé à but non lucratif</v>
          </cell>
        </row>
        <row r="379">
          <cell r="B379">
            <v>560002164</v>
          </cell>
          <cell r="C379">
            <v>560000754</v>
          </cell>
          <cell r="D379" t="str">
            <v>ESAT St Georges</v>
          </cell>
          <cell r="E379" t="str">
            <v>CRACH</v>
          </cell>
          <cell r="F379" t="str">
            <v>246_ESAT</v>
          </cell>
          <cell r="G379" t="str">
            <v>DGC</v>
          </cell>
          <cell r="H379" t="str">
            <v>Privé à but non lucratif</v>
          </cell>
        </row>
        <row r="380">
          <cell r="B380">
            <v>560002172</v>
          </cell>
          <cell r="C380" t="str">
            <v>560000457</v>
          </cell>
          <cell r="D380" t="str">
            <v xml:space="preserve">IME la Bousselaie </v>
          </cell>
          <cell r="E380" t="str">
            <v xml:space="preserve">RIEUX </v>
          </cell>
          <cell r="F380" t="str">
            <v>183_IME</v>
          </cell>
          <cell r="G380" t="str">
            <v>DGC</v>
          </cell>
          <cell r="H380" t="str">
            <v>Privé à but non lucratif</v>
          </cell>
        </row>
        <row r="381">
          <cell r="B381">
            <v>560002180</v>
          </cell>
          <cell r="C381" t="str">
            <v>350001103</v>
          </cell>
          <cell r="D381" t="str">
            <v xml:space="preserve">DITEP le Quengo </v>
          </cell>
          <cell r="E381" t="str">
            <v>LOCMINE</v>
          </cell>
          <cell r="F381" t="str">
            <v>186_ITEP</v>
          </cell>
          <cell r="G381" t="str">
            <v>DGC</v>
          </cell>
          <cell r="H381" t="str">
            <v>Privé à but non lucratif</v>
          </cell>
        </row>
        <row r="382">
          <cell r="B382">
            <v>560002446</v>
          </cell>
          <cell r="C382" t="str">
            <v>560011702</v>
          </cell>
          <cell r="D382" t="str">
            <v xml:space="preserve">Centre Gabriel Deshayes </v>
          </cell>
          <cell r="E382" t="str">
            <v>AURAY</v>
          </cell>
          <cell r="F382" t="str">
            <v>195_Institut pour déficients auditifs</v>
          </cell>
          <cell r="G382" t="str">
            <v>DGC</v>
          </cell>
          <cell r="H382" t="str">
            <v>Privé à but non lucratif</v>
          </cell>
        </row>
        <row r="383">
          <cell r="B383">
            <v>560002447</v>
          </cell>
          <cell r="C383" t="str">
            <v>560011702</v>
          </cell>
          <cell r="D383" t="str">
            <v xml:space="preserve">Equipe mobile Gabriel Deshayes </v>
          </cell>
          <cell r="E383" t="str">
            <v>AURAY</v>
          </cell>
          <cell r="F383" t="str">
            <v>195_Institut pour déficients auditifs</v>
          </cell>
          <cell r="G383" t="str">
            <v>DGC</v>
          </cell>
          <cell r="H383" t="str">
            <v>Privé à but non lucratif</v>
          </cell>
        </row>
        <row r="384">
          <cell r="B384">
            <v>560002461</v>
          </cell>
          <cell r="C384">
            <v>560005902</v>
          </cell>
          <cell r="D384" t="str">
            <v>ESAT du Pigeon blanc</v>
          </cell>
          <cell r="E384" t="str">
            <v xml:space="preserve">PONTIVY </v>
          </cell>
          <cell r="F384" t="str">
            <v>246_ESAT</v>
          </cell>
          <cell r="G384" t="str">
            <v>DGC</v>
          </cell>
          <cell r="H384" t="str">
            <v>Privé à but non lucratif</v>
          </cell>
        </row>
        <row r="385">
          <cell r="B385">
            <v>560002693</v>
          </cell>
          <cell r="C385" t="str">
            <v>560005944</v>
          </cell>
          <cell r="D385" t="str">
            <v>CMPP de Lorient</v>
          </cell>
          <cell r="E385" t="str">
            <v xml:space="preserve">LORIENT </v>
          </cell>
          <cell r="F385" t="str">
            <v>189_CMPP</v>
          </cell>
          <cell r="G385" t="str">
            <v>DGC</v>
          </cell>
          <cell r="H385" t="str">
            <v>Privé à but non lucratif</v>
          </cell>
        </row>
        <row r="386">
          <cell r="B386">
            <v>560002701</v>
          </cell>
          <cell r="C386" t="str">
            <v>560005944</v>
          </cell>
          <cell r="D386" t="str">
            <v xml:space="preserve">CMPP St Yvi </v>
          </cell>
          <cell r="E386" t="str">
            <v>PONTIVY</v>
          </cell>
          <cell r="F386" t="str">
            <v>189_CMPP</v>
          </cell>
          <cell r="G386" t="str">
            <v>DGC</v>
          </cell>
          <cell r="H386" t="str">
            <v>Privé à but non lucratif</v>
          </cell>
        </row>
        <row r="387">
          <cell r="B387">
            <v>560002719</v>
          </cell>
          <cell r="C387" t="str">
            <v>560005944</v>
          </cell>
          <cell r="D387" t="str">
            <v>CMPP de Vannes</v>
          </cell>
          <cell r="E387" t="str">
            <v xml:space="preserve">VANNES </v>
          </cell>
          <cell r="F387" t="str">
            <v>189_CMPP</v>
          </cell>
          <cell r="G387" t="str">
            <v>DGC</v>
          </cell>
          <cell r="H387" t="str">
            <v>Privé à but non lucratif</v>
          </cell>
        </row>
        <row r="388">
          <cell r="B388">
            <v>560002727</v>
          </cell>
          <cell r="C388" t="str">
            <v>560000705</v>
          </cell>
          <cell r="D388" t="str">
            <v>Centre Kervihan</v>
          </cell>
          <cell r="E388" t="str">
            <v>BREHAN LOUDEAC</v>
          </cell>
          <cell r="F388" t="str">
            <v>183_IME</v>
          </cell>
          <cell r="G388" t="str">
            <v>DGC</v>
          </cell>
          <cell r="H388" t="str">
            <v>Privé à but non lucratif</v>
          </cell>
        </row>
        <row r="389">
          <cell r="B389">
            <v>560002735</v>
          </cell>
          <cell r="C389" t="str">
            <v>560005902</v>
          </cell>
          <cell r="D389" t="str">
            <v xml:space="preserve">IME Bois de Liza </v>
          </cell>
          <cell r="E389" t="str">
            <v>SENE</v>
          </cell>
          <cell r="F389" t="str">
            <v>183_IME</v>
          </cell>
          <cell r="G389" t="str">
            <v>DGC</v>
          </cell>
          <cell r="H389" t="str">
            <v>Privé à but non lucratif</v>
          </cell>
        </row>
        <row r="390">
          <cell r="B390">
            <v>560002743</v>
          </cell>
          <cell r="C390" t="str">
            <v>560005902</v>
          </cell>
          <cell r="D390" t="str">
            <v xml:space="preserve">IME Kerdiret </v>
          </cell>
          <cell r="E390" t="str">
            <v xml:space="preserve">PLOEMEUR </v>
          </cell>
          <cell r="F390" t="str">
            <v>183_IME</v>
          </cell>
          <cell r="G390" t="str">
            <v>DGC</v>
          </cell>
          <cell r="H390" t="str">
            <v>Privé à but non lucratif</v>
          </cell>
        </row>
        <row r="391">
          <cell r="B391">
            <v>560002750</v>
          </cell>
          <cell r="C391" t="str">
            <v>560005902</v>
          </cell>
          <cell r="D391" t="str">
            <v xml:space="preserve">IME les Bruyères </v>
          </cell>
          <cell r="E391" t="str">
            <v>PLOERMEL</v>
          </cell>
          <cell r="F391" t="str">
            <v>183_IME</v>
          </cell>
          <cell r="G391" t="str">
            <v>DGC</v>
          </cell>
          <cell r="H391" t="str">
            <v>Privé à but non lucratif</v>
          </cell>
        </row>
        <row r="392">
          <cell r="B392">
            <v>560002776</v>
          </cell>
          <cell r="C392">
            <v>750721029</v>
          </cell>
          <cell r="D392" t="str">
            <v>ESAT Hovia</v>
          </cell>
          <cell r="E392" t="str">
            <v>ARZON</v>
          </cell>
          <cell r="F392" t="str">
            <v>246_ESAT</v>
          </cell>
          <cell r="G392" t="str">
            <v>DGC</v>
          </cell>
          <cell r="H392" t="str">
            <v>Privé à but non lucratif</v>
          </cell>
        </row>
        <row r="393">
          <cell r="B393">
            <v>560002784</v>
          </cell>
          <cell r="C393" t="str">
            <v>560005944</v>
          </cell>
          <cell r="D393" t="str">
            <v xml:space="preserve">IME Louis le Moënic </v>
          </cell>
          <cell r="E393" t="str">
            <v xml:space="preserve">INGUINIEL </v>
          </cell>
          <cell r="F393" t="str">
            <v>183_IME</v>
          </cell>
          <cell r="G393" t="str">
            <v>DGC</v>
          </cell>
          <cell r="H393" t="str">
            <v>Privé à but non lucratif</v>
          </cell>
        </row>
        <row r="394">
          <cell r="B394">
            <v>560002792</v>
          </cell>
          <cell r="C394" t="str">
            <v>560000713</v>
          </cell>
          <cell r="D394" t="str">
            <v xml:space="preserve">IEA le Bondon </v>
          </cell>
          <cell r="E394" t="str">
            <v xml:space="preserve">VANNES </v>
          </cell>
          <cell r="F394" t="str">
            <v>183_IME</v>
          </cell>
          <cell r="G394" t="str">
            <v>DGC</v>
          </cell>
          <cell r="H394" t="str">
            <v>Privé à but non lucratif</v>
          </cell>
        </row>
        <row r="395">
          <cell r="B395">
            <v>560002818</v>
          </cell>
          <cell r="C395" t="str">
            <v>750721029</v>
          </cell>
          <cell r="D395" t="str">
            <v>IME Hovia</v>
          </cell>
          <cell r="E395" t="str">
            <v>ST AVE</v>
          </cell>
          <cell r="F395" t="str">
            <v>183_IME</v>
          </cell>
          <cell r="G395" t="str">
            <v>DGC</v>
          </cell>
          <cell r="H395" t="str">
            <v>Privé à but non lucratif</v>
          </cell>
        </row>
        <row r="396">
          <cell r="B396">
            <v>560002834</v>
          </cell>
          <cell r="C396" t="str">
            <v>560002032</v>
          </cell>
          <cell r="D396" t="str">
            <v xml:space="preserve">MAS de Kerblaye </v>
          </cell>
          <cell r="E396" t="str">
            <v>SARZEAU</v>
          </cell>
          <cell r="F396" t="str">
            <v>255_MAS</v>
          </cell>
          <cell r="G396" t="str">
            <v>DGC</v>
          </cell>
          <cell r="H396" t="str">
            <v>Public hospitalier</v>
          </cell>
        </row>
        <row r="397">
          <cell r="B397">
            <v>560002867</v>
          </cell>
          <cell r="C397" t="str">
            <v>560006496</v>
          </cell>
          <cell r="D397" t="str">
            <v xml:space="preserve">IME de Tréleau </v>
          </cell>
          <cell r="E397" t="str">
            <v>PONTIVY</v>
          </cell>
          <cell r="F397" t="str">
            <v>183_IME</v>
          </cell>
          <cell r="G397" t="str">
            <v>DGC</v>
          </cell>
          <cell r="H397" t="str">
            <v>Public autonome</v>
          </cell>
        </row>
        <row r="398">
          <cell r="B398">
            <v>560002966</v>
          </cell>
          <cell r="C398" t="str">
            <v>560000754</v>
          </cell>
          <cell r="D398" t="str">
            <v xml:space="preserve">IME Ange Guépin </v>
          </cell>
          <cell r="E398" t="str">
            <v xml:space="preserve">PONTIVY </v>
          </cell>
          <cell r="F398" t="str">
            <v>183_IME</v>
          </cell>
          <cell r="G398" t="str">
            <v>DGC</v>
          </cell>
          <cell r="H398" t="str">
            <v>Privé à but non lucratif</v>
          </cell>
        </row>
        <row r="399">
          <cell r="B399">
            <v>560002967</v>
          </cell>
          <cell r="C399" t="str">
            <v>560000754</v>
          </cell>
          <cell r="D399" t="str">
            <v>IME Ange Guépin (UEMA)</v>
          </cell>
          <cell r="E399" t="str">
            <v xml:space="preserve">PONTIVY </v>
          </cell>
          <cell r="F399" t="str">
            <v>183_IME</v>
          </cell>
          <cell r="G399" t="str">
            <v>DGC</v>
          </cell>
          <cell r="H399" t="str">
            <v>Privé à but non lucratif</v>
          </cell>
        </row>
        <row r="400">
          <cell r="B400">
            <v>560002982</v>
          </cell>
          <cell r="C400" t="str">
            <v>560024531</v>
          </cell>
          <cell r="D400" t="str">
            <v xml:space="preserve">IME du Pont Coët </v>
          </cell>
          <cell r="E400" t="str">
            <v xml:space="preserve">GRANDCHAMP </v>
          </cell>
          <cell r="F400" t="str">
            <v>183_IME</v>
          </cell>
          <cell r="G400" t="str">
            <v>DGC</v>
          </cell>
          <cell r="H400" t="str">
            <v>Public autonome</v>
          </cell>
        </row>
        <row r="401">
          <cell r="B401">
            <v>560002983</v>
          </cell>
          <cell r="C401" t="str">
            <v>560024531</v>
          </cell>
          <cell r="D401" t="str">
            <v>IME du Pont Coët (UE)</v>
          </cell>
          <cell r="E401" t="str">
            <v xml:space="preserve">GRANDCHAMP </v>
          </cell>
          <cell r="F401" t="str">
            <v>183_IME</v>
          </cell>
          <cell r="G401" t="str">
            <v>DGC</v>
          </cell>
          <cell r="H401" t="str">
            <v>Public autonome</v>
          </cell>
        </row>
        <row r="402">
          <cell r="B402">
            <v>560003170</v>
          </cell>
          <cell r="C402" t="str">
            <v>560006074</v>
          </cell>
          <cell r="D402" t="str">
            <v>MAS Foyer soleil</v>
          </cell>
          <cell r="E402" t="str">
            <v xml:space="preserve">LORIENT </v>
          </cell>
          <cell r="F402" t="str">
            <v>255_MAS</v>
          </cell>
          <cell r="G402" t="str">
            <v>DGC</v>
          </cell>
          <cell r="H402" t="str">
            <v>Privé à but non lucratif</v>
          </cell>
        </row>
        <row r="403">
          <cell r="B403">
            <v>560003501</v>
          </cell>
          <cell r="C403" t="str">
            <v>560029662</v>
          </cell>
          <cell r="D403" t="str">
            <v xml:space="preserve">SSIAD de MALESTROIT </v>
          </cell>
          <cell r="E403" t="str">
            <v xml:space="preserve">MALESTROIT </v>
          </cell>
          <cell r="F403" t="str">
            <v>354_SSIAD PH</v>
          </cell>
          <cell r="G403" t="str">
            <v>DG</v>
          </cell>
          <cell r="H403" t="str">
            <v>Public hospitalier</v>
          </cell>
        </row>
        <row r="404">
          <cell r="B404">
            <v>560003576</v>
          </cell>
          <cell r="C404" t="str">
            <v>560005902</v>
          </cell>
          <cell r="D404" t="str">
            <v>SESSAD Kerdiret</v>
          </cell>
          <cell r="E404" t="str">
            <v xml:space="preserve">LORIENT </v>
          </cell>
          <cell r="F404" t="str">
            <v>182_SESSAD</v>
          </cell>
          <cell r="G404" t="str">
            <v>DGC</v>
          </cell>
          <cell r="H404" t="str">
            <v>Privé à but non lucratif</v>
          </cell>
        </row>
        <row r="405">
          <cell r="B405">
            <v>560003683</v>
          </cell>
          <cell r="C405" t="str">
            <v>560024531</v>
          </cell>
          <cell r="D405" t="str">
            <v>SESSAD des Venettes (Autistes)</v>
          </cell>
          <cell r="E405" t="str">
            <v>VANNES</v>
          </cell>
          <cell r="F405" t="str">
            <v>182_SESSAD</v>
          </cell>
          <cell r="G405" t="str">
            <v>DGC</v>
          </cell>
          <cell r="H405" t="str">
            <v>Public autonome</v>
          </cell>
        </row>
        <row r="406">
          <cell r="B406">
            <v>560003709</v>
          </cell>
          <cell r="C406" t="str">
            <v>560006074</v>
          </cell>
          <cell r="D406" t="str">
            <v>IEM Ar Men</v>
          </cell>
          <cell r="E406" t="str">
            <v>PLOEMEUR</v>
          </cell>
          <cell r="F406" t="str">
            <v>192_IEM</v>
          </cell>
          <cell r="G406" t="str">
            <v>DGC</v>
          </cell>
          <cell r="H406" t="str">
            <v>Privé à but non lucratif</v>
          </cell>
        </row>
        <row r="407">
          <cell r="B407">
            <v>560003717</v>
          </cell>
          <cell r="C407" t="str">
            <v>560005944</v>
          </cell>
          <cell r="D407" t="str">
            <v>SESSAD du Scorff</v>
          </cell>
          <cell r="E407" t="str">
            <v xml:space="preserve">LANESTER </v>
          </cell>
          <cell r="F407" t="str">
            <v>182_SESSAD</v>
          </cell>
          <cell r="G407" t="str">
            <v>DGC</v>
          </cell>
          <cell r="H407" t="str">
            <v>Privé à but non lucratif</v>
          </cell>
        </row>
        <row r="408">
          <cell r="B408">
            <v>560003956</v>
          </cell>
          <cell r="C408" t="str">
            <v>560006074</v>
          </cell>
          <cell r="D408" t="str">
            <v>FAM Foyer soleil</v>
          </cell>
          <cell r="E408" t="str">
            <v xml:space="preserve">LORIENT </v>
          </cell>
          <cell r="F408" t="str">
            <v>437_FAM</v>
          </cell>
          <cell r="G408" t="str">
            <v>DGC</v>
          </cell>
          <cell r="H408" t="str">
            <v>Privé à but non lucratif</v>
          </cell>
        </row>
        <row r="409">
          <cell r="B409">
            <v>560004236</v>
          </cell>
          <cell r="C409" t="str">
            <v>560000796</v>
          </cell>
          <cell r="D409" t="str">
            <v xml:space="preserve">SSIAD de SERENT </v>
          </cell>
          <cell r="E409" t="str">
            <v xml:space="preserve">SERENT </v>
          </cell>
          <cell r="F409" t="str">
            <v>354_SSIAD PH</v>
          </cell>
          <cell r="G409" t="str">
            <v>DG</v>
          </cell>
          <cell r="H409" t="str">
            <v>Privé à but non lucratif</v>
          </cell>
        </row>
        <row r="410">
          <cell r="B410">
            <v>560004590</v>
          </cell>
          <cell r="C410">
            <v>560000754</v>
          </cell>
          <cell r="D410" t="str">
            <v>ESAT Les menhirs</v>
          </cell>
          <cell r="E410" t="str">
            <v>LA GACILLY</v>
          </cell>
          <cell r="F410" t="str">
            <v>246_ESAT</v>
          </cell>
          <cell r="G410" t="str">
            <v>DGC</v>
          </cell>
          <cell r="H410" t="str">
            <v>Privé à but non lucratif</v>
          </cell>
        </row>
        <row r="411">
          <cell r="B411">
            <v>560004608</v>
          </cell>
          <cell r="C411">
            <v>560024531</v>
          </cell>
          <cell r="D411" t="str">
            <v>ESAT Adéquat</v>
          </cell>
          <cell r="E411" t="str">
            <v>GRANDCHAMP</v>
          </cell>
          <cell r="F411" t="str">
            <v>246_ESAT</v>
          </cell>
          <cell r="G411" t="str">
            <v>DGC</v>
          </cell>
          <cell r="H411" t="str">
            <v>Public autonome</v>
          </cell>
        </row>
        <row r="412">
          <cell r="B412">
            <v>560004616</v>
          </cell>
          <cell r="C412">
            <v>560025470</v>
          </cell>
          <cell r="D412" t="str">
            <v>ESAT de Guidel</v>
          </cell>
          <cell r="E412" t="str">
            <v>GUIDEL</v>
          </cell>
          <cell r="F412" t="str">
            <v>246_ESAT</v>
          </cell>
          <cell r="G412" t="str">
            <v>DGC</v>
          </cell>
          <cell r="H412" t="str">
            <v>Privé à but non lucratif</v>
          </cell>
        </row>
        <row r="413">
          <cell r="B413">
            <v>560004624</v>
          </cell>
          <cell r="C413">
            <v>560005902</v>
          </cell>
          <cell r="D413" t="str">
            <v>ESAT Les bruyères</v>
          </cell>
          <cell r="E413" t="str">
            <v>PLUMELEC</v>
          </cell>
          <cell r="F413" t="str">
            <v>246_ESAT</v>
          </cell>
          <cell r="G413" t="str">
            <v>DGC</v>
          </cell>
          <cell r="H413" t="str">
            <v>Privé à but non lucratif</v>
          </cell>
        </row>
        <row r="414">
          <cell r="B414">
            <v>560004632</v>
          </cell>
          <cell r="C414">
            <v>560005902</v>
          </cell>
          <cell r="D414" t="str">
            <v>ESAT Les ateliers du Prat</v>
          </cell>
          <cell r="E414" t="str">
            <v>VANNES</v>
          </cell>
          <cell r="F414" t="str">
            <v>246_ESAT</v>
          </cell>
          <cell r="G414" t="str">
            <v>DGC</v>
          </cell>
          <cell r="H414" t="str">
            <v>Privé à but non lucratif</v>
          </cell>
        </row>
        <row r="415">
          <cell r="B415">
            <v>560004640</v>
          </cell>
          <cell r="C415">
            <v>560005902</v>
          </cell>
          <cell r="D415" t="str">
            <v>ESAT Alter Ego</v>
          </cell>
          <cell r="E415" t="str">
            <v>HENNEBONT</v>
          </cell>
          <cell r="F415" t="str">
            <v>246_ESAT</v>
          </cell>
          <cell r="G415" t="str">
            <v>DGC</v>
          </cell>
          <cell r="H415" t="str">
            <v>Privé à but non lucratif</v>
          </cell>
        </row>
        <row r="416">
          <cell r="B416">
            <v>560005233</v>
          </cell>
          <cell r="C416">
            <v>560000887</v>
          </cell>
          <cell r="D416" t="str">
            <v>ESAT Le bois Jumel</v>
          </cell>
          <cell r="E416" t="str">
            <v>CARENTOIR</v>
          </cell>
          <cell r="F416" t="str">
            <v>246_ESAT</v>
          </cell>
          <cell r="G416" t="str">
            <v>DG</v>
          </cell>
          <cell r="H416" t="str">
            <v>Public autonome</v>
          </cell>
        </row>
        <row r="417">
          <cell r="B417">
            <v>560005258</v>
          </cell>
          <cell r="C417">
            <v>560000754</v>
          </cell>
          <cell r="D417" t="str">
            <v>ESAT Le phare</v>
          </cell>
          <cell r="E417" t="str">
            <v>LE ROC ST ANDRE</v>
          </cell>
          <cell r="F417" t="str">
            <v>246_ESAT</v>
          </cell>
          <cell r="G417" t="str">
            <v>DGC</v>
          </cell>
          <cell r="H417" t="str">
            <v>Privé à but non lucratif</v>
          </cell>
        </row>
        <row r="418">
          <cell r="B418">
            <v>560005381</v>
          </cell>
          <cell r="C418" t="str">
            <v>560025025</v>
          </cell>
          <cell r="D418" t="str">
            <v xml:space="preserve">SSIAD de PLOEMEUR </v>
          </cell>
          <cell r="E418" t="str">
            <v xml:space="preserve">PLOEMEUR </v>
          </cell>
          <cell r="F418" t="str">
            <v>354_SSIAD PH</v>
          </cell>
          <cell r="G418" t="str">
            <v>DG</v>
          </cell>
          <cell r="H418" t="str">
            <v>Privé à but non lucratif</v>
          </cell>
        </row>
        <row r="419">
          <cell r="B419">
            <v>560005399</v>
          </cell>
          <cell r="C419" t="str">
            <v>420016669</v>
          </cell>
          <cell r="D419" t="str">
            <v>SESSAD Trisomie 21</v>
          </cell>
          <cell r="E419" t="str">
            <v xml:space="preserve">VANNES </v>
          </cell>
          <cell r="F419" t="str">
            <v>182_SESSAD</v>
          </cell>
          <cell r="G419" t="str">
            <v>DGC</v>
          </cell>
          <cell r="H419" t="str">
            <v>Privé à but non lucratif</v>
          </cell>
        </row>
        <row r="420">
          <cell r="B420">
            <v>560005456</v>
          </cell>
          <cell r="C420" t="str">
            <v>560005795</v>
          </cell>
          <cell r="D420" t="str">
            <v xml:space="preserve">SPASAD de LANESTER </v>
          </cell>
          <cell r="E420" t="str">
            <v xml:space="preserve">LANESTER </v>
          </cell>
          <cell r="F420" t="str">
            <v>209_SPASAD PH</v>
          </cell>
          <cell r="G420" t="str">
            <v>DG</v>
          </cell>
          <cell r="H420" t="str">
            <v>Public territorial</v>
          </cell>
        </row>
        <row r="421">
          <cell r="B421">
            <v>560005464</v>
          </cell>
          <cell r="C421" t="str">
            <v>560000085</v>
          </cell>
          <cell r="D421" t="str">
            <v>SSIAD de BELLE ILE EN MER</v>
          </cell>
          <cell r="E421" t="str">
            <v>BELLE ILE EN MER</v>
          </cell>
          <cell r="F421" t="str">
            <v>354_SSIAD PH</v>
          </cell>
          <cell r="G421" t="str">
            <v>DG</v>
          </cell>
          <cell r="H421" t="str">
            <v>Public hospitalier</v>
          </cell>
        </row>
        <row r="422">
          <cell r="B422">
            <v>560005498</v>
          </cell>
          <cell r="C422">
            <v>750050916</v>
          </cell>
          <cell r="D422" t="str">
            <v>ESAT de l'APAJH</v>
          </cell>
          <cell r="E422" t="str">
            <v>LARMOR PLAGE</v>
          </cell>
          <cell r="F422" t="str">
            <v>246_ESAT</v>
          </cell>
          <cell r="G422" t="str">
            <v>DGC</v>
          </cell>
          <cell r="H422" t="str">
            <v>Privé à but non lucratif</v>
          </cell>
        </row>
        <row r="423">
          <cell r="B423">
            <v>560005522</v>
          </cell>
          <cell r="C423">
            <v>560005902</v>
          </cell>
          <cell r="D423" t="str">
            <v>ESAT Les ateliers Alréens</v>
          </cell>
          <cell r="E423" t="str">
            <v>CRACH</v>
          </cell>
          <cell r="F423" t="str">
            <v>246_ESAT</v>
          </cell>
          <cell r="G423" t="str">
            <v>DGC</v>
          </cell>
          <cell r="H423" t="str">
            <v>Privé à but non lucratif</v>
          </cell>
        </row>
        <row r="424">
          <cell r="B424">
            <v>560005548</v>
          </cell>
          <cell r="C424" t="str">
            <v>560029969</v>
          </cell>
          <cell r="D424" t="str">
            <v>ESAT St Yves</v>
          </cell>
          <cell r="E424" t="str">
            <v>PLOURAY</v>
          </cell>
          <cell r="F424" t="str">
            <v>246_ESAT</v>
          </cell>
          <cell r="G424" t="str">
            <v>DGC</v>
          </cell>
          <cell r="H424" t="str">
            <v>Privé à but non lucratif</v>
          </cell>
        </row>
        <row r="425">
          <cell r="B425">
            <v>560005563</v>
          </cell>
          <cell r="C425">
            <v>560011702</v>
          </cell>
          <cell r="D425" t="str">
            <v>ESAT de la Chartreuse</v>
          </cell>
          <cell r="E425" t="str">
            <v>BRECH</v>
          </cell>
          <cell r="F425" t="str">
            <v>246_ESAT</v>
          </cell>
          <cell r="G425" t="str">
            <v>DGC</v>
          </cell>
          <cell r="H425" t="str">
            <v>Privé à but non lucratif</v>
          </cell>
        </row>
        <row r="426">
          <cell r="B426">
            <v>560005688</v>
          </cell>
          <cell r="C426" t="str">
            <v>560024531</v>
          </cell>
          <cell r="D426" t="str">
            <v>MAS Henvel</v>
          </cell>
          <cell r="E426" t="str">
            <v xml:space="preserve">GRANDCHAMP </v>
          </cell>
          <cell r="F426" t="str">
            <v>255_MAS</v>
          </cell>
          <cell r="G426" t="str">
            <v>DGC</v>
          </cell>
          <cell r="H426" t="str">
            <v>Public autonome</v>
          </cell>
        </row>
        <row r="427">
          <cell r="B427">
            <v>560005696</v>
          </cell>
          <cell r="C427" t="str">
            <v>560001000</v>
          </cell>
          <cell r="D427" t="str">
            <v>SSIAD de CLEGUEREC</v>
          </cell>
          <cell r="E427" t="str">
            <v>CLEGUEREC</v>
          </cell>
          <cell r="F427" t="str">
            <v>354_SSIAD PH</v>
          </cell>
          <cell r="G427" t="str">
            <v>DG</v>
          </cell>
          <cell r="H427" t="str">
            <v>Privé à but non lucratif</v>
          </cell>
        </row>
        <row r="428">
          <cell r="B428">
            <v>560006389</v>
          </cell>
          <cell r="C428" t="str">
            <v>560011702</v>
          </cell>
          <cell r="D428" t="str">
            <v>FAM le Liorzig</v>
          </cell>
          <cell r="E428" t="str">
            <v xml:space="preserve">PLUNERET </v>
          </cell>
          <cell r="F428" t="str">
            <v>437_FAM</v>
          </cell>
          <cell r="G428" t="str">
            <v>DGC</v>
          </cell>
          <cell r="H428" t="str">
            <v>Privé à but non lucratif</v>
          </cell>
        </row>
        <row r="429">
          <cell r="B429">
            <v>560006439</v>
          </cell>
          <cell r="C429" t="str">
            <v>560001018</v>
          </cell>
          <cell r="D429" t="str">
            <v xml:space="preserve">MAS les Bruyères </v>
          </cell>
          <cell r="E429" t="str">
            <v xml:space="preserve">GUEMENE SUR SCORFF </v>
          </cell>
          <cell r="F429" t="str">
            <v>255_MAS</v>
          </cell>
          <cell r="G429" t="str">
            <v>DGC</v>
          </cell>
          <cell r="H429" t="str">
            <v>Public autonome</v>
          </cell>
        </row>
        <row r="430">
          <cell r="B430">
            <v>560007114</v>
          </cell>
          <cell r="C430">
            <v>560005886</v>
          </cell>
          <cell r="D430" t="str">
            <v>ESAT Les Hardys-Behelec</v>
          </cell>
          <cell r="E430" t="str">
            <v>ST MARCEL</v>
          </cell>
          <cell r="F430" t="str">
            <v>246_ESAT</v>
          </cell>
          <cell r="G430" t="str">
            <v>DGC</v>
          </cell>
          <cell r="H430" t="str">
            <v>Privé à but non lucratif</v>
          </cell>
        </row>
        <row r="431">
          <cell r="B431">
            <v>560007221</v>
          </cell>
          <cell r="C431">
            <v>560006496</v>
          </cell>
          <cell r="D431" t="str">
            <v>ESAT La vieille rivière</v>
          </cell>
          <cell r="E431" t="str">
            <v>PONTIVY</v>
          </cell>
          <cell r="F431" t="str">
            <v>246_ESAT</v>
          </cell>
          <cell r="G431" t="str">
            <v>DGC</v>
          </cell>
          <cell r="H431" t="str">
            <v>Public autonome</v>
          </cell>
        </row>
        <row r="432">
          <cell r="B432">
            <v>560007858</v>
          </cell>
          <cell r="C432" t="str">
            <v>560011702</v>
          </cell>
          <cell r="D432" t="str">
            <v>CAMSP Audi Camps</v>
          </cell>
          <cell r="E432" t="str">
            <v>BRECH</v>
          </cell>
          <cell r="F432" t="str">
            <v>190_CAMSP</v>
          </cell>
          <cell r="G432" t="str">
            <v>DGC</v>
          </cell>
          <cell r="H432" t="str">
            <v>Privé à but non lucratif</v>
          </cell>
        </row>
        <row r="433">
          <cell r="B433">
            <v>560007859</v>
          </cell>
          <cell r="C433" t="str">
            <v>560011702</v>
          </cell>
          <cell r="D433" t="str">
            <v>CAMSP Audi Camps (Plateforme PCO/TND)</v>
          </cell>
          <cell r="E433" t="str">
            <v>BRECH</v>
          </cell>
          <cell r="F433" t="str">
            <v>190_CAMSP</v>
          </cell>
          <cell r="G433" t="str">
            <v>DGC</v>
          </cell>
          <cell r="H433" t="str">
            <v>Privé à but non lucratif</v>
          </cell>
        </row>
        <row r="434">
          <cell r="B434">
            <v>560009318</v>
          </cell>
          <cell r="C434" t="str">
            <v>560001430</v>
          </cell>
          <cell r="D434" t="str">
            <v>SSIAD de ALLAIRE et MALANSAC</v>
          </cell>
          <cell r="E434" t="str">
            <v>ALLAIRE et MALANSAC</v>
          </cell>
          <cell r="F434" t="str">
            <v>354_SSIAD PH</v>
          </cell>
          <cell r="G434" t="str">
            <v>DG</v>
          </cell>
          <cell r="H434" t="str">
            <v>Privé à but non lucratif</v>
          </cell>
        </row>
        <row r="435">
          <cell r="B435">
            <v>560009987</v>
          </cell>
          <cell r="C435" t="str">
            <v>560000705</v>
          </cell>
          <cell r="D435" t="str">
            <v>FAM de Kersioul</v>
          </cell>
          <cell r="E435" t="str">
            <v>BREHAN</v>
          </cell>
          <cell r="F435" t="str">
            <v>437_FAM</v>
          </cell>
          <cell r="G435" t="str">
            <v>DGC</v>
          </cell>
          <cell r="H435" t="str">
            <v>Privé à but non lucratif</v>
          </cell>
        </row>
        <row r="436">
          <cell r="B436">
            <v>560011520</v>
          </cell>
          <cell r="C436" t="str">
            <v>560000085</v>
          </cell>
          <cell r="D436" t="str">
            <v>FAM de Belle ile</v>
          </cell>
          <cell r="E436" t="str">
            <v>LE PALAIS</v>
          </cell>
          <cell r="F436" t="str">
            <v>437_FAM</v>
          </cell>
          <cell r="G436" t="str">
            <v>FGS</v>
          </cell>
          <cell r="H436" t="str">
            <v>Public hospitalier</v>
          </cell>
        </row>
        <row r="437">
          <cell r="B437">
            <v>560011975</v>
          </cell>
          <cell r="C437">
            <v>560000457</v>
          </cell>
          <cell r="D437" t="str">
            <v>ESAT Agromarais</v>
          </cell>
          <cell r="E437" t="str">
            <v xml:space="preserve">ST JACUT LES PINS </v>
          </cell>
          <cell r="F437" t="str">
            <v>246_ESAT</v>
          </cell>
          <cell r="G437" t="str">
            <v>DGC</v>
          </cell>
          <cell r="H437" t="str">
            <v>Privé à but non lucratif</v>
          </cell>
        </row>
        <row r="438">
          <cell r="B438">
            <v>560012205</v>
          </cell>
          <cell r="C438" t="str">
            <v>560005944</v>
          </cell>
          <cell r="D438" t="str">
            <v>SESSAD du Blavet</v>
          </cell>
          <cell r="E438" t="str">
            <v xml:space="preserve">PONTIVY </v>
          </cell>
          <cell r="F438" t="str">
            <v>182_SESSAD</v>
          </cell>
          <cell r="G438" t="str">
            <v>DGC</v>
          </cell>
          <cell r="H438" t="str">
            <v>Privé à but non lucratif</v>
          </cell>
        </row>
        <row r="439">
          <cell r="B439">
            <v>560012411</v>
          </cell>
          <cell r="C439" t="str">
            <v>560005902</v>
          </cell>
          <cell r="D439" t="str">
            <v xml:space="preserve">FAM les Lavandières </v>
          </cell>
          <cell r="E439" t="str">
            <v xml:space="preserve">HENNEBONT </v>
          </cell>
          <cell r="F439" t="str">
            <v>437_FAM</v>
          </cell>
          <cell r="G439" t="str">
            <v>DGC</v>
          </cell>
          <cell r="H439" t="str">
            <v>Privé à but non lucratif</v>
          </cell>
        </row>
        <row r="440">
          <cell r="B440">
            <v>560013666</v>
          </cell>
          <cell r="C440" t="str">
            <v>560002222</v>
          </cell>
          <cell r="D440" t="str">
            <v>SSIAD de NIVILLAC</v>
          </cell>
          <cell r="E440" t="str">
            <v>NIVILLAC</v>
          </cell>
          <cell r="F440" t="str">
            <v>354_SSIAD PH</v>
          </cell>
          <cell r="G440" t="str">
            <v>DG</v>
          </cell>
          <cell r="H440" t="str">
            <v>Public hospitalier</v>
          </cell>
        </row>
        <row r="441">
          <cell r="B441">
            <v>560014698</v>
          </cell>
          <cell r="C441" t="str">
            <v>560005936</v>
          </cell>
          <cell r="D441" t="str">
            <v>ESPO (Centre de préorientation) de LORIENT</v>
          </cell>
          <cell r="E441" t="str">
            <v xml:space="preserve">LORIENT </v>
          </cell>
          <cell r="F441" t="str">
            <v>198_ESPO_CPO</v>
          </cell>
          <cell r="G441" t="str">
            <v>DGC</v>
          </cell>
          <cell r="H441" t="str">
            <v>Privé à but non lucratif</v>
          </cell>
        </row>
        <row r="442">
          <cell r="B442">
            <v>560014699</v>
          </cell>
          <cell r="C442" t="str">
            <v>560005936</v>
          </cell>
          <cell r="D442" t="str">
            <v>ESPO (Centre de préorientation) Dispositif EMMAC</v>
          </cell>
          <cell r="E442" t="str">
            <v xml:space="preserve">LORIENT </v>
          </cell>
          <cell r="F442" t="str">
            <v>198_ESPO_CPO</v>
          </cell>
          <cell r="G442" t="str">
            <v>DGC</v>
          </cell>
          <cell r="H442" t="str">
            <v>Privé à but non lucratif</v>
          </cell>
        </row>
        <row r="443">
          <cell r="B443">
            <v>560018129</v>
          </cell>
          <cell r="C443" t="str">
            <v>750721029</v>
          </cell>
          <cell r="D443" t="str">
            <v>SAMSAH Hovia</v>
          </cell>
          <cell r="E443" t="str">
            <v>ARZON</v>
          </cell>
          <cell r="F443" t="str">
            <v>445_SAMSAH</v>
          </cell>
          <cell r="G443" t="str">
            <v>DGC</v>
          </cell>
          <cell r="H443" t="str">
            <v>Privé à but non lucratif</v>
          </cell>
        </row>
        <row r="444">
          <cell r="B444">
            <v>560018269</v>
          </cell>
          <cell r="C444" t="str">
            <v>560005746</v>
          </cell>
          <cell r="D444" t="str">
            <v xml:space="preserve">SSIAD de LE FAOUET </v>
          </cell>
          <cell r="E444" t="str">
            <v xml:space="preserve">LE FAOUET </v>
          </cell>
          <cell r="F444" t="str">
            <v>354_SSIAD PH</v>
          </cell>
          <cell r="G444" t="str">
            <v>DG</v>
          </cell>
          <cell r="H444" t="str">
            <v>Public hospitalier</v>
          </cell>
        </row>
        <row r="445">
          <cell r="B445">
            <v>560022162</v>
          </cell>
          <cell r="C445" t="str">
            <v>560011702</v>
          </cell>
          <cell r="D445" t="str">
            <v>SSEFIS Gabriel Deshayes</v>
          </cell>
          <cell r="E445" t="str">
            <v>AURAY</v>
          </cell>
          <cell r="F445" t="str">
            <v>182_SESSAD</v>
          </cell>
          <cell r="G445" t="str">
            <v>DGC</v>
          </cell>
          <cell r="H445" t="str">
            <v>Privé à but non lucratif</v>
          </cell>
        </row>
        <row r="446">
          <cell r="B446">
            <v>560022196</v>
          </cell>
          <cell r="C446" t="str">
            <v>560022378</v>
          </cell>
          <cell r="D446" t="str">
            <v>SSIAD ADMR des 3 vallées</v>
          </cell>
          <cell r="E446" t="str">
            <v>PONT SCORFF</v>
          </cell>
          <cell r="F446" t="str">
            <v>354_SSIAD PH</v>
          </cell>
          <cell r="G446" t="str">
            <v>DG</v>
          </cell>
          <cell r="H446" t="str">
            <v>Public autonome</v>
          </cell>
        </row>
        <row r="447">
          <cell r="B447">
            <v>560022212</v>
          </cell>
          <cell r="C447" t="str">
            <v>560000572</v>
          </cell>
          <cell r="D447" t="str">
            <v>SSIAD de MUZILLAC</v>
          </cell>
          <cell r="E447" t="str">
            <v>MUZILLAC</v>
          </cell>
          <cell r="F447" t="str">
            <v>354_SSIAD PH</v>
          </cell>
          <cell r="G447" t="str">
            <v>DG</v>
          </cell>
          <cell r="H447" t="str">
            <v>Privé à but non lucratif</v>
          </cell>
        </row>
        <row r="448">
          <cell r="B448">
            <v>560022287</v>
          </cell>
          <cell r="C448" t="str">
            <v>560011702</v>
          </cell>
          <cell r="D448" t="str">
            <v>SSJDV Gabriel Deshayes</v>
          </cell>
          <cell r="E448" t="str">
            <v>AURAY</v>
          </cell>
          <cell r="F448" t="str">
            <v>182_SESSAD</v>
          </cell>
          <cell r="G448" t="str">
            <v>DGC</v>
          </cell>
          <cell r="H448" t="str">
            <v>Privé à but non lucratif</v>
          </cell>
        </row>
        <row r="449">
          <cell r="B449">
            <v>560022345</v>
          </cell>
          <cell r="C449" t="str">
            <v>750721029</v>
          </cell>
          <cell r="D449" t="str">
            <v>SESSAD Hovia</v>
          </cell>
          <cell r="E449" t="str">
            <v xml:space="preserve">VANNES </v>
          </cell>
          <cell r="F449" t="str">
            <v>182_SESSAD</v>
          </cell>
          <cell r="G449" t="str">
            <v>DGC</v>
          </cell>
          <cell r="H449" t="str">
            <v>Privé à but non lucratif</v>
          </cell>
        </row>
        <row r="450">
          <cell r="B450">
            <v>560022527</v>
          </cell>
          <cell r="C450" t="str">
            <v>560000598</v>
          </cell>
          <cell r="D450" t="str">
            <v xml:space="preserve">SSIAD de QUESTEMBERT </v>
          </cell>
          <cell r="E450" t="str">
            <v xml:space="preserve">QUESTEMBERT </v>
          </cell>
          <cell r="F450" t="str">
            <v>354_SSIAD PH</v>
          </cell>
          <cell r="G450" t="str">
            <v>DG</v>
          </cell>
          <cell r="H450" t="str">
            <v>Public autonome</v>
          </cell>
        </row>
        <row r="451">
          <cell r="B451">
            <v>560022543</v>
          </cell>
          <cell r="C451" t="str">
            <v>560022535</v>
          </cell>
          <cell r="D451" t="str">
            <v>SSIAD de GOURIN</v>
          </cell>
          <cell r="E451" t="str">
            <v>GOURIN</v>
          </cell>
          <cell r="F451" t="str">
            <v>354_SSIAD PH</v>
          </cell>
          <cell r="G451" t="str">
            <v>DG</v>
          </cell>
          <cell r="H451" t="str">
            <v>Privé à but non lucratif</v>
          </cell>
        </row>
        <row r="452">
          <cell r="B452">
            <v>560022741</v>
          </cell>
          <cell r="C452" t="str">
            <v>560022733</v>
          </cell>
          <cell r="D452" t="str">
            <v xml:space="preserve">CAMSP Eclore </v>
          </cell>
          <cell r="E452" t="str">
            <v xml:space="preserve">LORIENT </v>
          </cell>
          <cell r="F452" t="str">
            <v>190_CAMSP</v>
          </cell>
          <cell r="G452" t="str">
            <v>DGC</v>
          </cell>
          <cell r="H452" t="str">
            <v>Privé à but non lucratif</v>
          </cell>
        </row>
        <row r="453">
          <cell r="B453">
            <v>560022790</v>
          </cell>
          <cell r="C453" t="str">
            <v>350000048</v>
          </cell>
          <cell r="D453" t="str">
            <v xml:space="preserve">SSIAD de CARENTOIR </v>
          </cell>
          <cell r="E453" t="str">
            <v xml:space="preserve">CARENTOIR </v>
          </cell>
          <cell r="F453" t="str">
            <v>354_SSIAD PH</v>
          </cell>
          <cell r="G453" t="str">
            <v>DG</v>
          </cell>
          <cell r="H453" t="str">
            <v>Public hospitalier</v>
          </cell>
        </row>
        <row r="454">
          <cell r="B454">
            <v>560023392</v>
          </cell>
          <cell r="C454" t="str">
            <v>750719239</v>
          </cell>
          <cell r="D454" t="str">
            <v>EAM de Kerdonis</v>
          </cell>
          <cell r="E454" t="str">
            <v>VANNES</v>
          </cell>
          <cell r="F454" t="str">
            <v>437_FAM</v>
          </cell>
          <cell r="G454" t="str">
            <v>DGC</v>
          </cell>
          <cell r="H454" t="str">
            <v>Privé à but non lucratif</v>
          </cell>
        </row>
        <row r="455">
          <cell r="B455">
            <v>560023400</v>
          </cell>
          <cell r="C455">
            <v>560005902</v>
          </cell>
          <cell r="D455" t="str">
            <v>ESAT de l'Armor à l'Argoat</v>
          </cell>
          <cell r="E455" t="str">
            <v>CAUDAN</v>
          </cell>
          <cell r="F455" t="str">
            <v>246_ESAT</v>
          </cell>
          <cell r="G455" t="str">
            <v>DGC</v>
          </cell>
          <cell r="H455" t="str">
            <v>Privé à but non lucratif</v>
          </cell>
        </row>
        <row r="456">
          <cell r="B456">
            <v>560023426</v>
          </cell>
          <cell r="C456" t="str">
            <v>560002032</v>
          </cell>
          <cell r="D456" t="str">
            <v xml:space="preserve">FAM Kéruhel </v>
          </cell>
          <cell r="E456" t="str">
            <v>MONTERBLANC</v>
          </cell>
          <cell r="F456" t="str">
            <v>437_FAM</v>
          </cell>
          <cell r="G456" t="str">
            <v>DGC</v>
          </cell>
          <cell r="H456" t="str">
            <v>Public hospitalier</v>
          </cell>
        </row>
        <row r="457">
          <cell r="B457">
            <v>560023723</v>
          </cell>
          <cell r="C457" t="str">
            <v>560004210</v>
          </cell>
          <cell r="D457" t="str">
            <v>SSIAD de GRANDCHAMP</v>
          </cell>
          <cell r="E457" t="str">
            <v>GRANDCHAMP</v>
          </cell>
          <cell r="F457" t="str">
            <v>354_SSIAD PH</v>
          </cell>
          <cell r="G457" t="str">
            <v>DG</v>
          </cell>
          <cell r="H457" t="str">
            <v>Public territorial</v>
          </cell>
        </row>
        <row r="458">
          <cell r="B458">
            <v>560023897</v>
          </cell>
          <cell r="C458" t="str">
            <v>560023871</v>
          </cell>
          <cell r="D458" t="str">
            <v>SESSAD du Gite</v>
          </cell>
          <cell r="E458" t="str">
            <v>VANNES</v>
          </cell>
          <cell r="F458" t="str">
            <v>182_SESSAD</v>
          </cell>
          <cell r="G458" t="str">
            <v>DGC</v>
          </cell>
          <cell r="H458" t="str">
            <v>Privé à but non lucratif</v>
          </cell>
        </row>
        <row r="459">
          <cell r="B459">
            <v>560023970</v>
          </cell>
          <cell r="C459" t="str">
            <v>560006074</v>
          </cell>
          <cell r="D459" t="str">
            <v>UEROS de PLOEMEUR</v>
          </cell>
          <cell r="E459" t="str">
            <v xml:space="preserve">PLOEMEUR </v>
          </cell>
          <cell r="F459" t="str">
            <v>464_UEROS</v>
          </cell>
          <cell r="G459" t="str">
            <v>DGC</v>
          </cell>
          <cell r="H459" t="str">
            <v>Privé à but non lucratif</v>
          </cell>
        </row>
        <row r="460">
          <cell r="B460">
            <v>560024341</v>
          </cell>
          <cell r="C460" t="str">
            <v>560024531</v>
          </cell>
          <cell r="D460" t="str">
            <v>FAM les fontaines</v>
          </cell>
          <cell r="E460" t="str">
            <v xml:space="preserve">LOCQUELTAS </v>
          </cell>
          <cell r="F460" t="str">
            <v>437_FAM</v>
          </cell>
          <cell r="G460" t="str">
            <v>DGC</v>
          </cell>
          <cell r="H460" t="str">
            <v>Public autonome</v>
          </cell>
        </row>
        <row r="461">
          <cell r="B461">
            <v>560024358</v>
          </cell>
          <cell r="C461" t="str">
            <v>560005902</v>
          </cell>
          <cell r="D461" t="str">
            <v>FAM Ty Balafenn</v>
          </cell>
          <cell r="E461" t="str">
            <v xml:space="preserve">BADEN </v>
          </cell>
          <cell r="F461" t="str">
            <v>437_FAM</v>
          </cell>
          <cell r="G461" t="str">
            <v>DGC</v>
          </cell>
          <cell r="H461" t="str">
            <v>Privé à but non lucratif</v>
          </cell>
        </row>
        <row r="462">
          <cell r="B462">
            <v>560024382</v>
          </cell>
          <cell r="C462" t="str">
            <v>560023210</v>
          </cell>
          <cell r="D462" t="str">
            <v>CAMSP le coin du soleil</v>
          </cell>
          <cell r="E462" t="str">
            <v xml:space="preserve">VANNES </v>
          </cell>
          <cell r="F462" t="str">
            <v>190_CAMSP</v>
          </cell>
          <cell r="G462" t="str">
            <v>DG</v>
          </cell>
          <cell r="H462" t="str">
            <v>Public hospitalier</v>
          </cell>
        </row>
        <row r="463">
          <cell r="B463">
            <v>560024416</v>
          </cell>
          <cell r="C463" t="str">
            <v>750719239</v>
          </cell>
          <cell r="D463" t="str">
            <v>SESSAD APF</v>
          </cell>
          <cell r="E463" t="str">
            <v>VANNES</v>
          </cell>
          <cell r="F463" t="str">
            <v>182_SESSAD</v>
          </cell>
          <cell r="G463" t="str">
            <v>DGC</v>
          </cell>
          <cell r="H463" t="str">
            <v>Privé à but non lucratif</v>
          </cell>
        </row>
        <row r="464">
          <cell r="B464">
            <v>560024473</v>
          </cell>
          <cell r="C464" t="str">
            <v>560005944</v>
          </cell>
          <cell r="D464" t="str">
            <v>DITEP de Quéven</v>
          </cell>
          <cell r="E464" t="str">
            <v>QUEVEN</v>
          </cell>
          <cell r="F464" t="str">
            <v>186_ITEP</v>
          </cell>
          <cell r="G464" t="str">
            <v>DGC</v>
          </cell>
          <cell r="H464" t="str">
            <v>Privé à but non lucratif</v>
          </cell>
        </row>
        <row r="465">
          <cell r="B465">
            <v>560024474</v>
          </cell>
          <cell r="C465" t="str">
            <v>560005944</v>
          </cell>
          <cell r="D465" t="str">
            <v>DITEP de Quéven (Equipe mobile)</v>
          </cell>
          <cell r="E465" t="str">
            <v>QUEVEN</v>
          </cell>
          <cell r="F465" t="str">
            <v>186_ITEP</v>
          </cell>
          <cell r="G465" t="str">
            <v>DGC</v>
          </cell>
          <cell r="H465" t="str">
            <v>Privé à but non lucratif</v>
          </cell>
        </row>
        <row r="466">
          <cell r="B466">
            <v>560024580</v>
          </cell>
          <cell r="C466" t="str">
            <v>560000457</v>
          </cell>
          <cell r="D466" t="str">
            <v xml:space="preserve">DITEP la Bousselaie </v>
          </cell>
          <cell r="E466" t="str">
            <v>RIEUX</v>
          </cell>
          <cell r="F466" t="str">
            <v>186_ITEP</v>
          </cell>
          <cell r="G466" t="str">
            <v>DGC</v>
          </cell>
          <cell r="H466" t="str">
            <v>Privé à but non lucratif</v>
          </cell>
        </row>
        <row r="467">
          <cell r="B467">
            <v>560024754</v>
          </cell>
          <cell r="C467" t="str">
            <v>560006074</v>
          </cell>
          <cell r="D467" t="str">
            <v>SAMSAH de LORIENT</v>
          </cell>
          <cell r="E467" t="str">
            <v xml:space="preserve">LORIENT </v>
          </cell>
          <cell r="F467" t="str">
            <v>445_SAMSAH</v>
          </cell>
          <cell r="G467" t="str">
            <v>DGC</v>
          </cell>
          <cell r="H467" t="str">
            <v>Privé à but non lucratif</v>
          </cell>
        </row>
        <row r="468">
          <cell r="B468">
            <v>560026171</v>
          </cell>
          <cell r="C468" t="str">
            <v>560000549</v>
          </cell>
          <cell r="D468" t="str">
            <v>FAM le Florilège</v>
          </cell>
          <cell r="E468" t="str">
            <v>FEREL</v>
          </cell>
          <cell r="F468" t="str">
            <v>437_FAM</v>
          </cell>
          <cell r="G468" t="str">
            <v>DGC</v>
          </cell>
          <cell r="H468" t="str">
            <v>Public autonome</v>
          </cell>
        </row>
        <row r="469">
          <cell r="B469">
            <v>560026379</v>
          </cell>
          <cell r="C469" t="str">
            <v>560024531</v>
          </cell>
          <cell r="D469" t="str">
            <v>IME du Pont Coët (poly)</v>
          </cell>
          <cell r="E469" t="str">
            <v xml:space="preserve">GRANDCHAMP </v>
          </cell>
          <cell r="F469" t="str">
            <v>188_Etablissement pour enfants et adolescents polyhandicapés</v>
          </cell>
          <cell r="G469" t="str">
            <v>DGC</v>
          </cell>
          <cell r="H469" t="str">
            <v>Public autonome</v>
          </cell>
        </row>
      </sheetData>
      <sheetData sheetId="3"/>
      <sheetData sheetId="4"/>
      <sheetData sheetId="5"/>
      <sheetData sheetId="6"/>
      <sheetData sheetId="7"/>
      <sheetData sheetId="8"/>
    </sheetDataSet>
  </externalBook>
</externalLink>
</file>

<file path=xl/tables/table1.xml><?xml version="1.0" encoding="utf-8"?>
<table xmlns="http://schemas.openxmlformats.org/spreadsheetml/2006/main" id="5" name="Tableau5" displayName="Tableau5" ref="A2:F437" totalsRowShown="0" headerRowDxfId="9" dataDxfId="7" headerRowBorderDxfId="8" tableBorderDxfId="6">
  <autoFilter ref="A2:F437"/>
  <tableColumns count="6">
    <tableColumn id="1" name="DPT" dataDxfId="5"/>
    <tableColumn id="2" name="FINESS ET" dataDxfId="4"/>
    <tableColumn id="4" name="NOM ESMS" dataDxfId="3"/>
    <tableColumn id="5" name="COMMUNE" dataDxfId="2"/>
    <tableColumn id="7" name="TYPE ESMS" dataDxfId="1"/>
    <tableColumn id="8" name="STATUT JURIDIQUE" dataDxfId="0"/>
  </tableColumns>
  <tableStyleInfo name="TableStyleMedium14"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rtlCol="0" anchor="ctr"/>
      <a:lstStyle>
        <a:defPPr algn="ctr">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tabColor theme="0"/>
    <pageSetUpPr fitToPage="1"/>
  </sheetPr>
  <dimension ref="A1:H23"/>
  <sheetViews>
    <sheetView tabSelected="1" zoomScaleNormal="100" zoomScaleSheetLayoutView="100" workbookViewId="0">
      <selection activeCell="C7" sqref="C7"/>
    </sheetView>
  </sheetViews>
  <sheetFormatPr baseColWidth="10" defaultColWidth="0" defaultRowHeight="15" zeroHeight="1" x14ac:dyDescent="0.25"/>
  <cols>
    <col min="1" max="1" width="3.140625" style="26" customWidth="1"/>
    <col min="2" max="2" width="27.42578125" style="26" customWidth="1"/>
    <col min="3" max="3" width="27.5703125" style="26" customWidth="1"/>
    <col min="4" max="4" width="25.85546875" style="32" bestFit="1" customWidth="1"/>
    <col min="5" max="5" width="53.42578125" style="26" customWidth="1"/>
    <col min="6" max="6" width="3.85546875" style="26" customWidth="1"/>
    <col min="7" max="7" width="3" style="26" hidden="1" customWidth="1"/>
    <col min="8" max="16384" width="0" style="26" hidden="1"/>
  </cols>
  <sheetData>
    <row r="1" spans="1:8" ht="20.100000000000001" customHeight="1" x14ac:dyDescent="0.25">
      <c r="A1" s="23"/>
      <c r="B1" s="24"/>
      <c r="C1" s="25"/>
      <c r="D1" s="25"/>
      <c r="E1" s="25"/>
      <c r="F1" s="24"/>
    </row>
    <row r="2" spans="1:8" ht="24.75" customHeight="1" x14ac:dyDescent="0.25">
      <c r="A2" s="23"/>
      <c r="B2" s="24"/>
      <c r="C2" s="25"/>
      <c r="D2" s="25"/>
      <c r="E2" s="25"/>
      <c r="F2" s="24"/>
    </row>
    <row r="3" spans="1:8" ht="34.5" customHeight="1" x14ac:dyDescent="0.25">
      <c r="A3" s="24"/>
      <c r="B3" s="24"/>
      <c r="C3" s="128" t="s">
        <v>731</v>
      </c>
      <c r="D3" s="129"/>
      <c r="E3" s="129"/>
      <c r="F3" s="24"/>
    </row>
    <row r="4" spans="1:8" ht="21" customHeight="1" x14ac:dyDescent="0.25">
      <c r="A4" s="24"/>
      <c r="B4" s="24"/>
      <c r="C4" s="27"/>
      <c r="D4" s="28"/>
      <c r="E4" s="27"/>
      <c r="F4" s="24"/>
    </row>
    <row r="5" spans="1:8" ht="51.75" customHeight="1" x14ac:dyDescent="0.25">
      <c r="A5" s="24"/>
      <c r="B5" s="29"/>
      <c r="D5" s="132" t="s">
        <v>21</v>
      </c>
      <c r="E5" s="132"/>
      <c r="F5" s="30"/>
    </row>
    <row r="6" spans="1:8" ht="15.75" thickBot="1" x14ac:dyDescent="0.3">
      <c r="A6" s="24"/>
      <c r="B6" s="31"/>
    </row>
    <row r="7" spans="1:8" ht="16.5" thickBot="1" x14ac:dyDescent="0.3">
      <c r="A7" s="33" t="s">
        <v>11</v>
      </c>
      <c r="B7" s="34" t="s">
        <v>1</v>
      </c>
      <c r="C7" s="7"/>
      <c r="D7" s="35"/>
      <c r="E7" s="36"/>
      <c r="F7" s="24"/>
    </row>
    <row r="8" spans="1:8" ht="15.75" thickBot="1" x14ac:dyDescent="0.3">
      <c r="A8" s="24"/>
      <c r="B8" s="37" t="s">
        <v>3</v>
      </c>
      <c r="C8" s="121" t="e">
        <f>VLOOKUP(C7,ListeRegionaleESMS!B:C,2,FALSE)</f>
        <v>#N/A</v>
      </c>
      <c r="D8" s="122"/>
      <c r="E8" s="38"/>
      <c r="F8" s="24"/>
      <c r="H8" s="24"/>
    </row>
    <row r="9" spans="1:8" ht="16.5" thickBot="1" x14ac:dyDescent="0.3">
      <c r="A9" s="24"/>
      <c r="B9" s="37" t="s">
        <v>2</v>
      </c>
      <c r="C9" s="121" t="e">
        <f>VLOOKUP(C7,ListeRegionaleESMS!B:D,3,FALSE)</f>
        <v>#N/A</v>
      </c>
      <c r="D9" s="122"/>
      <c r="E9" s="36"/>
      <c r="F9" s="24"/>
    </row>
    <row r="10" spans="1:8" ht="15.75" thickBot="1" x14ac:dyDescent="0.3">
      <c r="A10" s="24"/>
      <c r="B10" s="39"/>
      <c r="C10" s="39"/>
      <c r="D10" s="40"/>
      <c r="E10" s="41"/>
      <c r="F10" s="24"/>
    </row>
    <row r="11" spans="1:8" ht="30" customHeight="1" thickBot="1" x14ac:dyDescent="0.3">
      <c r="A11" s="33" t="s">
        <v>12</v>
      </c>
      <c r="B11" s="42" t="s">
        <v>0</v>
      </c>
      <c r="C11" s="1"/>
      <c r="D11" s="130" t="s">
        <v>730</v>
      </c>
      <c r="E11" s="131"/>
      <c r="F11" s="24"/>
    </row>
    <row r="12" spans="1:8" ht="30.75" customHeight="1" thickBot="1" x14ac:dyDescent="0.3">
      <c r="A12" s="43"/>
      <c r="B12" s="44" t="s">
        <v>22</v>
      </c>
      <c r="C12" s="80"/>
      <c r="D12" s="45"/>
      <c r="E12" s="46"/>
      <c r="F12" s="24"/>
    </row>
    <row r="13" spans="1:8" ht="30.75" customHeight="1" x14ac:dyDescent="0.25">
      <c r="A13" s="43"/>
      <c r="B13" s="125"/>
      <c r="C13" s="125"/>
      <c r="D13" s="45"/>
      <c r="E13" s="47"/>
      <c r="F13" s="24"/>
    </row>
    <row r="14" spans="1:8" ht="4.5" customHeight="1" x14ac:dyDescent="0.25">
      <c r="A14" s="24"/>
      <c r="B14" s="48"/>
      <c r="C14" s="49"/>
      <c r="D14" s="86" t="s">
        <v>20</v>
      </c>
      <c r="E14" s="86"/>
      <c r="F14" s="24"/>
    </row>
    <row r="15" spans="1:8" ht="15.75" thickBot="1" x14ac:dyDescent="0.3">
      <c r="A15" s="24"/>
      <c r="B15" s="24"/>
      <c r="C15" s="24"/>
      <c r="D15" s="40"/>
      <c r="E15" s="41"/>
      <c r="F15" s="24"/>
    </row>
    <row r="16" spans="1:8" s="52" customFormat="1" ht="20.100000000000001" customHeight="1" thickBot="1" x14ac:dyDescent="0.3">
      <c r="A16" s="50" t="s">
        <v>13</v>
      </c>
      <c r="B16" s="133" t="s">
        <v>8</v>
      </c>
      <c r="C16" s="134"/>
      <c r="D16" s="135"/>
      <c r="E16" s="51"/>
    </row>
    <row r="17" spans="1:6" s="54" customFormat="1" ht="54.75" customHeight="1" x14ac:dyDescent="0.25">
      <c r="A17" s="53"/>
      <c r="B17" s="123"/>
      <c r="C17" s="124"/>
      <c r="D17" s="4">
        <f>'Formations qualif et apprentiss'!K48</f>
        <v>0</v>
      </c>
    </row>
    <row r="18" spans="1:6" s="54" customFormat="1" ht="54.75" customHeight="1" x14ac:dyDescent="0.25">
      <c r="A18" s="53"/>
      <c r="B18" s="123"/>
      <c r="C18" s="124"/>
      <c r="D18" s="5">
        <f>'Molécules onéreuses'!E29</f>
        <v>0</v>
      </c>
    </row>
    <row r="19" spans="1:6" s="54" customFormat="1" ht="54.75" customHeight="1" x14ac:dyDescent="0.25">
      <c r="A19" s="53"/>
      <c r="B19" s="85"/>
      <c r="C19" s="19"/>
      <c r="D19" s="5">
        <f>QVT!F29</f>
        <v>0</v>
      </c>
    </row>
    <row r="20" spans="1:6" s="54" customFormat="1" ht="54.75" customHeight="1" thickBot="1" x14ac:dyDescent="0.3">
      <c r="A20" s="53"/>
      <c r="B20" s="94"/>
      <c r="C20" s="19"/>
      <c r="D20" s="5">
        <f>'Renfort période estivale'!F26</f>
        <v>0</v>
      </c>
    </row>
    <row r="21" spans="1:6" s="54" customFormat="1" ht="54.75" customHeight="1" thickBot="1" x14ac:dyDescent="0.25">
      <c r="A21" s="53"/>
      <c r="B21" s="126" t="s">
        <v>26</v>
      </c>
      <c r="C21" s="127"/>
      <c r="D21" s="6">
        <f>SUM(D17:D20)</f>
        <v>0</v>
      </c>
    </row>
    <row r="22" spans="1:6" x14ac:dyDescent="0.25">
      <c r="A22" s="55"/>
      <c r="B22" s="55"/>
      <c r="C22" s="55"/>
      <c r="D22" s="56"/>
      <c r="E22" s="24"/>
      <c r="F22" s="24"/>
    </row>
    <row r="23" spans="1:6" x14ac:dyDescent="0.25">
      <c r="A23" s="55"/>
      <c r="E23" s="24"/>
      <c r="F23" s="24"/>
    </row>
  </sheetData>
  <sheetProtection sort="0" autoFilter="0"/>
  <mergeCells count="10">
    <mergeCell ref="C9:D9"/>
    <mergeCell ref="B17:C17"/>
    <mergeCell ref="B13:C13"/>
    <mergeCell ref="B21:C21"/>
    <mergeCell ref="C3:E3"/>
    <mergeCell ref="D11:E11"/>
    <mergeCell ref="D5:E5"/>
    <mergeCell ref="B16:D16"/>
    <mergeCell ref="B18:C18"/>
    <mergeCell ref="C8:D8"/>
  </mergeCells>
  <dataValidations xWindow="335" yWindow="403" count="6">
    <dataValidation type="date" showErrorMessage="1" prompt="Merci de saisir la date au format 00/00/2014" sqref="C14">
      <formula1>41640</formula1>
      <formula2>42004</formula2>
    </dataValidation>
    <dataValidation type="list" allowBlank="1" showInputMessage="1" showErrorMessage="1" prompt="Veuillez sélectionner dans la liste déroulante votre numéro FINESS._x000a__x000a_Si vous ne trouvez pas votre n°FINESS, reportez-vous à la &quot;Liste_régionale_ESMS&quot; ou au &quot;Site_Internet_FINESS&quot; ci-contre" sqref="C7">
      <formula1>Finess_2016</formula1>
    </dataValidation>
    <dataValidation allowBlank="1" showErrorMessage="1" promptTitle="A RENSEIGNER UNIQUEMENT" prompt="si vous ne trouvez pas votre n° FINESS dans la liste déroulante" sqref="E8"/>
    <dataValidation type="date" allowBlank="1" showInputMessage="1" showErrorMessage="1" prompt="Merci de saisir la date au format JJ/MM/AAAA" sqref="C11">
      <formula1>44927</formula1>
      <formula2>45657</formula2>
    </dataValidation>
    <dataValidation allowBlank="1" showErrorMessage="1" prompt="Merci de saisir la date au format 00/00/2016" sqref="C12"/>
    <dataValidation allowBlank="1" showInputMessage="1" showErrorMessage="1" promptTitle="Cellules vérrouillées" prompt="Report automatique" sqref="D17:D20"/>
  </dataValidations>
  <pageMargins left="0.23622047244094491" right="7.874015748031496E-2" top="0.31496062992125984" bottom="7.874015748031496E-2" header="0.31496062992125984" footer="0.31496062992125984"/>
  <pageSetup paperSize="9"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tabColor rgb="FF92D050"/>
  </sheetPr>
  <dimension ref="A1:M52"/>
  <sheetViews>
    <sheetView showGridLines="0" zoomScaleNormal="100" zoomScaleSheetLayoutView="100" workbookViewId="0">
      <selection activeCell="J29" sqref="J29:J31"/>
    </sheetView>
  </sheetViews>
  <sheetFormatPr baseColWidth="10" defaultColWidth="0" defaultRowHeight="15" zeroHeight="1" x14ac:dyDescent="0.25"/>
  <cols>
    <col min="1" max="1" width="1.140625" style="26" customWidth="1"/>
    <col min="2" max="2" width="20.140625" style="26" customWidth="1"/>
    <col min="3" max="3" width="15.7109375" style="26" customWidth="1"/>
    <col min="4" max="4" width="12.42578125" style="26" customWidth="1"/>
    <col min="5" max="5" width="12.28515625" style="26" customWidth="1"/>
    <col min="6" max="6" width="12.5703125" style="26" customWidth="1"/>
    <col min="7" max="7" width="9.5703125" style="26" customWidth="1"/>
    <col min="8" max="8" width="15" style="26" customWidth="1"/>
    <col min="9" max="9" width="28.7109375" style="26" customWidth="1"/>
    <col min="10" max="10" width="15" style="26" customWidth="1"/>
    <col min="11" max="11" width="13.42578125" style="26" customWidth="1"/>
    <col min="12" max="12" width="1.85546875" style="26" customWidth="1"/>
    <col min="13" max="16384" width="0" style="26" hidden="1"/>
  </cols>
  <sheetData>
    <row r="1" spans="1:11" x14ac:dyDescent="0.25">
      <c r="B1" s="35">
        <f>IF(Recapitulatif_CNR!C7="SAISIR ICI","",Recapitulatif_CNR!C7)</f>
        <v>0</v>
      </c>
      <c r="C1" s="35"/>
      <c r="D1" s="57" t="e">
        <f>Recapitulatif_CNR!C8</f>
        <v>#N/A</v>
      </c>
    </row>
    <row r="2" spans="1:11" x14ac:dyDescent="0.25">
      <c r="D2" s="57" t="e">
        <f>Recapitulatif_CNR!C9</f>
        <v>#N/A</v>
      </c>
    </row>
    <row r="3" spans="1:11" ht="9.9499999999999993" customHeight="1" x14ac:dyDescent="0.25">
      <c r="D3" s="57"/>
    </row>
    <row r="4" spans="1:11" ht="20.25" x14ac:dyDescent="0.25">
      <c r="D4" s="190" t="s">
        <v>774</v>
      </c>
      <c r="E4" s="190"/>
      <c r="F4" s="190"/>
      <c r="G4" s="190"/>
      <c r="H4" s="190"/>
      <c r="I4" s="190"/>
      <c r="J4" s="190"/>
      <c r="K4" s="58"/>
    </row>
    <row r="5" spans="1:11" ht="15.75" customHeight="1" thickBot="1" x14ac:dyDescent="0.3">
      <c r="B5" s="59"/>
      <c r="C5" s="59"/>
      <c r="D5" s="59"/>
      <c r="E5" s="59"/>
      <c r="F5" s="59"/>
      <c r="G5" s="59"/>
      <c r="H5" s="59"/>
      <c r="I5" s="59"/>
      <c r="J5" s="59"/>
      <c r="K5" s="59"/>
    </row>
    <row r="6" spans="1:11" ht="21" customHeight="1" x14ac:dyDescent="0.25">
      <c r="A6" s="144"/>
      <c r="B6" s="145" t="s">
        <v>775</v>
      </c>
      <c r="C6" s="146"/>
      <c r="D6" s="146"/>
      <c r="E6" s="146"/>
      <c r="F6" s="146"/>
      <c r="G6" s="146"/>
      <c r="H6" s="146"/>
      <c r="I6" s="146"/>
      <c r="J6" s="146"/>
      <c r="K6" s="147"/>
    </row>
    <row r="7" spans="1:11" ht="63.6" customHeight="1" thickBot="1" x14ac:dyDescent="0.3">
      <c r="A7" s="144"/>
      <c r="B7" s="148"/>
      <c r="C7" s="149"/>
      <c r="D7" s="149"/>
      <c r="E7" s="149"/>
      <c r="F7" s="149"/>
      <c r="G7" s="149"/>
      <c r="H7" s="149"/>
      <c r="I7" s="149"/>
      <c r="J7" s="149"/>
      <c r="K7" s="150"/>
    </row>
    <row r="8" spans="1:11" ht="6.75" customHeight="1" thickBot="1" x14ac:dyDescent="0.3">
      <c r="A8" s="144"/>
      <c r="D8" s="57"/>
    </row>
    <row r="9" spans="1:11" ht="6.75" customHeight="1" x14ac:dyDescent="0.25">
      <c r="A9" s="144"/>
      <c r="B9" s="151" t="s">
        <v>781</v>
      </c>
      <c r="C9" s="152"/>
      <c r="D9" s="153"/>
      <c r="E9" s="153"/>
      <c r="F9" s="153"/>
      <c r="G9" s="153"/>
      <c r="H9" s="153"/>
      <c r="I9" s="153"/>
      <c r="J9" s="153"/>
      <c r="K9" s="154"/>
    </row>
    <row r="10" spans="1:11" ht="6.75" customHeight="1" x14ac:dyDescent="0.25">
      <c r="A10" s="144"/>
      <c r="B10" s="155"/>
      <c r="C10" s="156"/>
      <c r="D10" s="157"/>
      <c r="E10" s="157"/>
      <c r="F10" s="157"/>
      <c r="G10" s="157"/>
      <c r="H10" s="157"/>
      <c r="I10" s="157"/>
      <c r="J10" s="157"/>
      <c r="K10" s="158"/>
    </row>
    <row r="11" spans="1:11" x14ac:dyDescent="0.25">
      <c r="A11" s="144"/>
      <c r="B11" s="155"/>
      <c r="C11" s="156"/>
      <c r="D11" s="157"/>
      <c r="E11" s="157"/>
      <c r="F11" s="157"/>
      <c r="G11" s="157"/>
      <c r="H11" s="157"/>
      <c r="I11" s="157"/>
      <c r="J11" s="157"/>
      <c r="K11" s="158"/>
    </row>
    <row r="12" spans="1:11" x14ac:dyDescent="0.25">
      <c r="A12" s="144"/>
      <c r="B12" s="155"/>
      <c r="C12" s="156"/>
      <c r="D12" s="157"/>
      <c r="E12" s="157"/>
      <c r="F12" s="157"/>
      <c r="G12" s="157"/>
      <c r="H12" s="157"/>
      <c r="I12" s="157"/>
      <c r="J12" s="157"/>
      <c r="K12" s="158"/>
    </row>
    <row r="13" spans="1:11" ht="25.9" customHeight="1" thickBot="1" x14ac:dyDescent="0.3">
      <c r="A13" s="144"/>
      <c r="B13" s="159"/>
      <c r="C13" s="160"/>
      <c r="D13" s="160"/>
      <c r="E13" s="160"/>
      <c r="F13" s="160"/>
      <c r="G13" s="160"/>
      <c r="H13" s="160"/>
      <c r="I13" s="160"/>
      <c r="J13" s="160"/>
      <c r="K13" s="161"/>
    </row>
    <row r="14" spans="1:11" ht="9.9499999999999993" customHeight="1" thickBot="1" x14ac:dyDescent="0.3">
      <c r="A14" s="144"/>
      <c r="D14" s="57"/>
    </row>
    <row r="15" spans="1:11" x14ac:dyDescent="0.25">
      <c r="A15" s="144"/>
      <c r="B15" s="162" t="s">
        <v>735</v>
      </c>
      <c r="C15" s="163"/>
      <c r="D15" s="164"/>
      <c r="E15" s="164"/>
      <c r="F15" s="164"/>
      <c r="G15" s="164"/>
      <c r="H15" s="164"/>
      <c r="I15" s="164"/>
      <c r="J15" s="164"/>
      <c r="K15" s="165"/>
    </row>
    <row r="16" spans="1:11" x14ac:dyDescent="0.25">
      <c r="A16" s="144"/>
      <c r="B16" s="166"/>
      <c r="C16" s="167"/>
      <c r="D16" s="168"/>
      <c r="E16" s="168"/>
      <c r="F16" s="168"/>
      <c r="G16" s="168"/>
      <c r="H16" s="168"/>
      <c r="I16" s="168"/>
      <c r="J16" s="168"/>
      <c r="K16" s="169"/>
    </row>
    <row r="17" spans="1:13" x14ac:dyDescent="0.25">
      <c r="A17" s="144"/>
      <c r="B17" s="166"/>
      <c r="C17" s="167"/>
      <c r="D17" s="168"/>
      <c r="E17" s="168"/>
      <c r="F17" s="168"/>
      <c r="G17" s="168"/>
      <c r="H17" s="168"/>
      <c r="I17" s="168"/>
      <c r="J17" s="168"/>
      <c r="K17" s="169"/>
    </row>
    <row r="18" spans="1:13" ht="1.1499999999999999" customHeight="1" thickBot="1" x14ac:dyDescent="0.3">
      <c r="A18" s="144"/>
      <c r="B18" s="170"/>
      <c r="C18" s="171"/>
      <c r="D18" s="172"/>
      <c r="E18" s="172"/>
      <c r="F18" s="172"/>
      <c r="G18" s="172"/>
      <c r="H18" s="172"/>
      <c r="I18" s="172"/>
      <c r="J18" s="172"/>
      <c r="K18" s="173"/>
    </row>
    <row r="19" spans="1:13" ht="9.9499999999999993" customHeight="1" thickBot="1" x14ac:dyDescent="0.3">
      <c r="A19" s="87"/>
      <c r="B19" s="61"/>
      <c r="C19" s="61"/>
      <c r="D19" s="61"/>
      <c r="E19" s="61"/>
      <c r="F19" s="61"/>
      <c r="G19" s="61"/>
      <c r="H19" s="61"/>
      <c r="I19" s="61"/>
      <c r="J19" s="61"/>
      <c r="K19" s="61"/>
    </row>
    <row r="20" spans="1:13" ht="17.25" customHeight="1" x14ac:dyDescent="0.25">
      <c r="B20" s="174" t="s">
        <v>779</v>
      </c>
      <c r="C20" s="146"/>
      <c r="D20" s="146"/>
      <c r="E20" s="146"/>
      <c r="F20" s="146"/>
      <c r="G20" s="146"/>
      <c r="H20" s="146"/>
      <c r="I20" s="146"/>
      <c r="J20" s="146"/>
      <c r="K20" s="147"/>
      <c r="L20" s="62"/>
    </row>
    <row r="21" spans="1:13" ht="108.6" customHeight="1" thickBot="1" x14ac:dyDescent="0.3">
      <c r="B21" s="148"/>
      <c r="C21" s="149"/>
      <c r="D21" s="149"/>
      <c r="E21" s="149"/>
      <c r="F21" s="149"/>
      <c r="G21" s="149"/>
      <c r="H21" s="149"/>
      <c r="I21" s="149"/>
      <c r="J21" s="149"/>
      <c r="K21" s="150"/>
    </row>
    <row r="22" spans="1:13" ht="20.25" customHeight="1" x14ac:dyDescent="0.25">
      <c r="B22" s="17"/>
      <c r="C22" s="17"/>
      <c r="D22" s="17"/>
      <c r="E22" s="17"/>
      <c r="F22" s="17"/>
      <c r="G22" s="17"/>
      <c r="H22" s="17"/>
      <c r="I22" s="17"/>
      <c r="J22" s="17"/>
      <c r="K22" s="17"/>
    </row>
    <row r="23" spans="1:13" ht="24" customHeight="1" thickBot="1" x14ac:dyDescent="0.3"/>
    <row r="24" spans="1:13" ht="15" customHeight="1" x14ac:dyDescent="0.25">
      <c r="B24" s="191" t="s">
        <v>736</v>
      </c>
      <c r="C24" s="196" t="s">
        <v>737</v>
      </c>
      <c r="D24" s="191" t="s">
        <v>738</v>
      </c>
      <c r="E24" s="196" t="s">
        <v>739</v>
      </c>
      <c r="F24" s="196" t="s">
        <v>740</v>
      </c>
      <c r="G24" s="191" t="s">
        <v>23</v>
      </c>
      <c r="H24" s="193"/>
      <c r="I24" s="191" t="s">
        <v>741</v>
      </c>
      <c r="J24" s="193"/>
      <c r="K24" s="136" t="s">
        <v>742</v>
      </c>
      <c r="M24" s="63"/>
    </row>
    <row r="25" spans="1:13" ht="15" customHeight="1" x14ac:dyDescent="0.25">
      <c r="B25" s="192"/>
      <c r="C25" s="197"/>
      <c r="D25" s="192"/>
      <c r="E25" s="197"/>
      <c r="F25" s="197"/>
      <c r="G25" s="192"/>
      <c r="H25" s="194"/>
      <c r="I25" s="192"/>
      <c r="J25" s="194"/>
      <c r="K25" s="137"/>
      <c r="M25" s="63"/>
    </row>
    <row r="26" spans="1:13" ht="15" customHeight="1" x14ac:dyDescent="0.25">
      <c r="B26" s="192"/>
      <c r="C26" s="197"/>
      <c r="D26" s="192"/>
      <c r="E26" s="197"/>
      <c r="F26" s="197"/>
      <c r="G26" s="192"/>
      <c r="H26" s="194"/>
      <c r="I26" s="192"/>
      <c r="J26" s="194"/>
      <c r="K26" s="137"/>
      <c r="M26" s="63"/>
    </row>
    <row r="27" spans="1:13" ht="15.75" thickBot="1" x14ac:dyDescent="0.3">
      <c r="B27" s="195"/>
      <c r="C27" s="198"/>
      <c r="D27" s="97"/>
      <c r="E27" s="198"/>
      <c r="F27" s="198"/>
      <c r="G27" s="195"/>
      <c r="H27" s="199"/>
      <c r="I27" s="96"/>
      <c r="J27" s="95"/>
      <c r="K27" s="138"/>
    </row>
    <row r="28" spans="1:13" x14ac:dyDescent="0.25">
      <c r="A28" s="64"/>
      <c r="B28" s="187"/>
      <c r="C28" s="141"/>
      <c r="D28" s="141"/>
      <c r="E28" s="139"/>
      <c r="F28" s="178"/>
      <c r="G28" s="181"/>
      <c r="H28" s="182"/>
      <c r="I28" s="98" t="s">
        <v>743</v>
      </c>
      <c r="J28" s="102"/>
      <c r="K28" s="175">
        <f>J28+J29+J30-J31</f>
        <v>0</v>
      </c>
    </row>
    <row r="29" spans="1:13" x14ac:dyDescent="0.25">
      <c r="A29" s="64"/>
      <c r="B29" s="188"/>
      <c r="C29" s="142"/>
      <c r="D29" s="142"/>
      <c r="E29" s="140"/>
      <c r="F29" s="179"/>
      <c r="G29" s="183"/>
      <c r="H29" s="184"/>
      <c r="I29" s="99" t="s">
        <v>744</v>
      </c>
      <c r="J29" s="103"/>
      <c r="K29" s="176"/>
    </row>
    <row r="30" spans="1:13" x14ac:dyDescent="0.25">
      <c r="A30" s="64"/>
      <c r="B30" s="188"/>
      <c r="C30" s="142"/>
      <c r="D30" s="142"/>
      <c r="E30" s="140"/>
      <c r="F30" s="179"/>
      <c r="G30" s="183"/>
      <c r="H30" s="184"/>
      <c r="I30" s="100" t="s">
        <v>745</v>
      </c>
      <c r="J30" s="103"/>
      <c r="K30" s="176"/>
    </row>
    <row r="31" spans="1:13" ht="15.75" thickBot="1" x14ac:dyDescent="0.3">
      <c r="A31" s="64"/>
      <c r="B31" s="189"/>
      <c r="C31" s="143"/>
      <c r="D31" s="143"/>
      <c r="E31" s="140"/>
      <c r="F31" s="180"/>
      <c r="G31" s="185"/>
      <c r="H31" s="186"/>
      <c r="I31" s="101" t="s">
        <v>746</v>
      </c>
      <c r="J31" s="104"/>
      <c r="K31" s="176"/>
    </row>
    <row r="32" spans="1:13" x14ac:dyDescent="0.25">
      <c r="A32" s="64"/>
      <c r="B32" s="187"/>
      <c r="C32" s="141"/>
      <c r="D32" s="141"/>
      <c r="E32" s="139"/>
      <c r="F32" s="178"/>
      <c r="G32" s="181"/>
      <c r="H32" s="182"/>
      <c r="I32" s="98" t="s">
        <v>743</v>
      </c>
      <c r="J32" s="102"/>
      <c r="K32" s="175">
        <f t="shared" ref="K32" si="0">J32+J33+J34-J35</f>
        <v>0</v>
      </c>
    </row>
    <row r="33" spans="1:11" x14ac:dyDescent="0.25">
      <c r="A33" s="64"/>
      <c r="B33" s="188"/>
      <c r="C33" s="142"/>
      <c r="D33" s="142"/>
      <c r="E33" s="140"/>
      <c r="F33" s="179"/>
      <c r="G33" s="183"/>
      <c r="H33" s="184"/>
      <c r="I33" s="99" t="s">
        <v>744</v>
      </c>
      <c r="J33" s="103"/>
      <c r="K33" s="176"/>
    </row>
    <row r="34" spans="1:11" x14ac:dyDescent="0.25">
      <c r="A34" s="64"/>
      <c r="B34" s="188"/>
      <c r="C34" s="142"/>
      <c r="D34" s="142"/>
      <c r="E34" s="140"/>
      <c r="F34" s="179"/>
      <c r="G34" s="183"/>
      <c r="H34" s="184"/>
      <c r="I34" s="100" t="s">
        <v>745</v>
      </c>
      <c r="J34" s="103"/>
      <c r="K34" s="176"/>
    </row>
    <row r="35" spans="1:11" ht="15.75" thickBot="1" x14ac:dyDescent="0.3">
      <c r="A35" s="64"/>
      <c r="B35" s="189"/>
      <c r="C35" s="143"/>
      <c r="D35" s="143"/>
      <c r="E35" s="140"/>
      <c r="F35" s="180"/>
      <c r="G35" s="185"/>
      <c r="H35" s="186"/>
      <c r="I35" s="101" t="s">
        <v>746</v>
      </c>
      <c r="J35" s="104"/>
      <c r="K35" s="176"/>
    </row>
    <row r="36" spans="1:11" x14ac:dyDescent="0.25">
      <c r="A36" s="64"/>
      <c r="B36" s="187"/>
      <c r="C36" s="141"/>
      <c r="D36" s="141"/>
      <c r="E36" s="139"/>
      <c r="F36" s="178"/>
      <c r="G36" s="181"/>
      <c r="H36" s="182"/>
      <c r="I36" s="98" t="s">
        <v>743</v>
      </c>
      <c r="J36" s="102"/>
      <c r="K36" s="175">
        <f t="shared" ref="K36" si="1">J36+J37+J38-J39</f>
        <v>0</v>
      </c>
    </row>
    <row r="37" spans="1:11" x14ac:dyDescent="0.25">
      <c r="A37" s="64"/>
      <c r="B37" s="188"/>
      <c r="C37" s="142"/>
      <c r="D37" s="142"/>
      <c r="E37" s="140"/>
      <c r="F37" s="179"/>
      <c r="G37" s="183"/>
      <c r="H37" s="184"/>
      <c r="I37" s="99" t="s">
        <v>744</v>
      </c>
      <c r="J37" s="103"/>
      <c r="K37" s="176"/>
    </row>
    <row r="38" spans="1:11" x14ac:dyDescent="0.25">
      <c r="A38" s="64"/>
      <c r="B38" s="188"/>
      <c r="C38" s="142"/>
      <c r="D38" s="142"/>
      <c r="E38" s="140"/>
      <c r="F38" s="179"/>
      <c r="G38" s="183"/>
      <c r="H38" s="184"/>
      <c r="I38" s="100" t="s">
        <v>745</v>
      </c>
      <c r="J38" s="103"/>
      <c r="K38" s="176"/>
    </row>
    <row r="39" spans="1:11" ht="15.75" thickBot="1" x14ac:dyDescent="0.3">
      <c r="A39" s="64"/>
      <c r="B39" s="189"/>
      <c r="C39" s="143"/>
      <c r="D39" s="143"/>
      <c r="E39" s="140"/>
      <c r="F39" s="180"/>
      <c r="G39" s="185"/>
      <c r="H39" s="186"/>
      <c r="I39" s="101" t="s">
        <v>746</v>
      </c>
      <c r="J39" s="104"/>
      <c r="K39" s="176"/>
    </row>
    <row r="40" spans="1:11" x14ac:dyDescent="0.25">
      <c r="A40" s="64"/>
      <c r="B40" s="187"/>
      <c r="C40" s="141"/>
      <c r="D40" s="141"/>
      <c r="E40" s="139"/>
      <c r="F40" s="178"/>
      <c r="G40" s="181"/>
      <c r="H40" s="182"/>
      <c r="I40" s="98" t="s">
        <v>743</v>
      </c>
      <c r="J40" s="102"/>
      <c r="K40" s="175">
        <f t="shared" ref="K40" si="2">J40+J41+J42-J43</f>
        <v>0</v>
      </c>
    </row>
    <row r="41" spans="1:11" x14ac:dyDescent="0.25">
      <c r="A41" s="64"/>
      <c r="B41" s="188"/>
      <c r="C41" s="142"/>
      <c r="D41" s="142"/>
      <c r="E41" s="140"/>
      <c r="F41" s="179"/>
      <c r="G41" s="183"/>
      <c r="H41" s="184"/>
      <c r="I41" s="99" t="s">
        <v>744</v>
      </c>
      <c r="J41" s="103"/>
      <c r="K41" s="176"/>
    </row>
    <row r="42" spans="1:11" x14ac:dyDescent="0.25">
      <c r="A42" s="64"/>
      <c r="B42" s="188"/>
      <c r="C42" s="142"/>
      <c r="D42" s="142"/>
      <c r="E42" s="140"/>
      <c r="F42" s="179"/>
      <c r="G42" s="183"/>
      <c r="H42" s="184"/>
      <c r="I42" s="100" t="s">
        <v>745</v>
      </c>
      <c r="J42" s="103"/>
      <c r="K42" s="176"/>
    </row>
    <row r="43" spans="1:11" ht="15.75" thickBot="1" x14ac:dyDescent="0.3">
      <c r="A43" s="64"/>
      <c r="B43" s="189"/>
      <c r="C43" s="143"/>
      <c r="D43" s="143"/>
      <c r="E43" s="140"/>
      <c r="F43" s="180"/>
      <c r="G43" s="185"/>
      <c r="H43" s="186"/>
      <c r="I43" s="101" t="s">
        <v>746</v>
      </c>
      <c r="J43" s="104"/>
      <c r="K43" s="176"/>
    </row>
    <row r="44" spans="1:11" x14ac:dyDescent="0.25">
      <c r="A44" s="64"/>
      <c r="B44" s="187"/>
      <c r="C44" s="141"/>
      <c r="D44" s="141"/>
      <c r="E44" s="139"/>
      <c r="F44" s="178"/>
      <c r="G44" s="181"/>
      <c r="H44" s="182"/>
      <c r="I44" s="98" t="s">
        <v>743</v>
      </c>
      <c r="J44" s="102"/>
      <c r="K44" s="175">
        <f t="shared" ref="K44" si="3">J44+J45+J46-J47</f>
        <v>0</v>
      </c>
    </row>
    <row r="45" spans="1:11" x14ac:dyDescent="0.25">
      <c r="A45" s="64"/>
      <c r="B45" s="188"/>
      <c r="C45" s="142"/>
      <c r="D45" s="142"/>
      <c r="E45" s="140"/>
      <c r="F45" s="179"/>
      <c r="G45" s="183"/>
      <c r="H45" s="184"/>
      <c r="I45" s="99" t="s">
        <v>744</v>
      </c>
      <c r="J45" s="103"/>
      <c r="K45" s="176"/>
    </row>
    <row r="46" spans="1:11" x14ac:dyDescent="0.25">
      <c r="B46" s="188"/>
      <c r="C46" s="142"/>
      <c r="D46" s="142"/>
      <c r="E46" s="140"/>
      <c r="F46" s="179"/>
      <c r="G46" s="183"/>
      <c r="H46" s="184"/>
      <c r="I46" s="100" t="s">
        <v>745</v>
      </c>
      <c r="J46" s="103"/>
      <c r="K46" s="176"/>
    </row>
    <row r="47" spans="1:11" ht="15.75" thickBot="1" x14ac:dyDescent="0.3">
      <c r="B47" s="189"/>
      <c r="C47" s="143"/>
      <c r="D47" s="143"/>
      <c r="E47" s="177"/>
      <c r="F47" s="180"/>
      <c r="G47" s="185"/>
      <c r="H47" s="186"/>
      <c r="I47" s="101" t="s">
        <v>746</v>
      </c>
      <c r="J47" s="104"/>
      <c r="K47" s="176"/>
    </row>
    <row r="48" spans="1:11" ht="31.5" customHeight="1" thickBot="1" x14ac:dyDescent="0.3">
      <c r="B48" s="60"/>
      <c r="C48" s="60"/>
      <c r="D48" s="60"/>
      <c r="E48" s="60"/>
      <c r="F48" s="60"/>
      <c r="G48" s="60"/>
      <c r="H48" s="60"/>
      <c r="I48" s="60"/>
      <c r="J48" s="60"/>
      <c r="K48" s="72">
        <f>SUM(K28:K47)</f>
        <v>0</v>
      </c>
    </row>
    <row r="49" x14ac:dyDescent="0.25"/>
    <row r="50" x14ac:dyDescent="0.25"/>
    <row r="51" ht="14.25" customHeight="1" x14ac:dyDescent="0.25"/>
    <row r="52" x14ac:dyDescent="0.25"/>
  </sheetData>
  <sheetProtection formatRows="0"/>
  <mergeCells count="49">
    <mergeCell ref="K36:K39"/>
    <mergeCell ref="F28:F31"/>
    <mergeCell ref="F32:F35"/>
    <mergeCell ref="F36:F39"/>
    <mergeCell ref="F40:F43"/>
    <mergeCell ref="G28:H31"/>
    <mergeCell ref="G32:H35"/>
    <mergeCell ref="G36:H39"/>
    <mergeCell ref="G40:H43"/>
    <mergeCell ref="K32:K35"/>
    <mergeCell ref="K28:K31"/>
    <mergeCell ref="D4:J4"/>
    <mergeCell ref="D24:D26"/>
    <mergeCell ref="I24:J26"/>
    <mergeCell ref="B24:B27"/>
    <mergeCell ref="C24:C27"/>
    <mergeCell ref="F24:F27"/>
    <mergeCell ref="E24:E27"/>
    <mergeCell ref="G24:H27"/>
    <mergeCell ref="D44:D47"/>
    <mergeCell ref="C40:C43"/>
    <mergeCell ref="C44:C47"/>
    <mergeCell ref="E32:E35"/>
    <mergeCell ref="C36:C39"/>
    <mergeCell ref="E36:E39"/>
    <mergeCell ref="D32:D35"/>
    <mergeCell ref="D36:D39"/>
    <mergeCell ref="D40:D43"/>
    <mergeCell ref="C32:C35"/>
    <mergeCell ref="B44:B47"/>
    <mergeCell ref="B40:B43"/>
    <mergeCell ref="B32:B35"/>
    <mergeCell ref="B28:B31"/>
    <mergeCell ref="B36:B39"/>
    <mergeCell ref="K44:K47"/>
    <mergeCell ref="K40:K43"/>
    <mergeCell ref="E40:E43"/>
    <mergeCell ref="E44:E47"/>
    <mergeCell ref="F44:F47"/>
    <mergeCell ref="G44:H47"/>
    <mergeCell ref="K24:K27"/>
    <mergeCell ref="E28:E31"/>
    <mergeCell ref="D28:D31"/>
    <mergeCell ref="C28:C31"/>
    <mergeCell ref="A6:A18"/>
    <mergeCell ref="B6:K7"/>
    <mergeCell ref="B9:K13"/>
    <mergeCell ref="B15:K18"/>
    <mergeCell ref="B20:K21"/>
  </mergeCells>
  <dataValidations xWindow="1164" yWindow="638" count="1">
    <dataValidation allowBlank="1" showInputMessage="1" showErrorMessage="1" promptTitle="Ne pas saisir ici" prompt="Report automatique" sqref="K28:K47"/>
  </dataValidations>
  <pageMargins left="0.19685039370078741" right="0.23622047244094491" top="0.35433070866141736" bottom="7.874015748031496E-2" header="0.31496062992125984" footer="0.19685039370078741"/>
  <pageSetup paperSize="9" scale="86" fitToHeight="2" orientation="landscape" r:id="rId1"/>
  <drawing r:id="rId2"/>
  <extLst>
    <ext xmlns:x14="http://schemas.microsoft.com/office/spreadsheetml/2009/9/main" uri="{CCE6A557-97BC-4b89-ADB6-D9C93CAAB3DF}">
      <x14:dataValidations xmlns:xm="http://schemas.microsoft.com/office/excel/2006/main" xWindow="1164" yWindow="638" count="1">
        <x14:dataValidation type="list" allowBlank="1" showInputMessage="1" showErrorMessage="1">
          <x14:formula1>
            <xm:f>'menus déroul'!$A$17:$A$24</xm:f>
          </x14:formula1>
          <xm:sqref>B28:B47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tabColor theme="7" tint="-0.249977111117893"/>
  </sheetPr>
  <dimension ref="A1:I34"/>
  <sheetViews>
    <sheetView showGridLines="0" zoomScaleNormal="100" workbookViewId="0"/>
  </sheetViews>
  <sheetFormatPr baseColWidth="10" defaultColWidth="0" defaultRowHeight="15" zeroHeight="1" x14ac:dyDescent="0.25"/>
  <cols>
    <col min="1" max="1" width="1.85546875" style="65" customWidth="1"/>
    <col min="2" max="2" width="12.42578125" style="65" customWidth="1"/>
    <col min="3" max="3" width="23.85546875" style="65" customWidth="1"/>
    <col min="4" max="4" width="44.5703125" style="65" customWidth="1"/>
    <col min="5" max="6" width="17.85546875" style="65" customWidth="1"/>
    <col min="7" max="7" width="35.140625" style="65" customWidth="1"/>
    <col min="8" max="8" width="17.140625" style="65" customWidth="1"/>
    <col min="9" max="9" width="1.28515625" style="65" customWidth="1"/>
    <col min="10" max="16384" width="11.42578125" style="65" hidden="1"/>
  </cols>
  <sheetData>
    <row r="1" spans="1:8" x14ac:dyDescent="0.25">
      <c r="A1" s="23"/>
      <c r="B1" s="35">
        <f>IF(Recapitulatif_CNR!C7="SAISIR ICI","",Recapitulatif_CNR!C7)</f>
        <v>0</v>
      </c>
      <c r="C1" s="57" t="e">
        <f>Recapitulatif_CNR!C8</f>
        <v>#N/A</v>
      </c>
      <c r="D1" s="57"/>
      <c r="E1" s="57"/>
      <c r="F1" s="57"/>
      <c r="G1" s="57"/>
      <c r="H1" s="57"/>
    </row>
    <row r="2" spans="1:8" x14ac:dyDescent="0.25">
      <c r="A2" s="24"/>
      <c r="B2" s="26"/>
      <c r="C2" s="57" t="e">
        <f>Recapitulatif_CNR!C9</f>
        <v>#N/A</v>
      </c>
      <c r="D2" s="57"/>
      <c r="E2" s="57"/>
      <c r="F2" s="57"/>
      <c r="G2" s="57"/>
      <c r="H2" s="57"/>
    </row>
    <row r="3" spans="1:8" ht="15.75" thickBot="1" x14ac:dyDescent="0.3">
      <c r="A3" s="24"/>
      <c r="B3" s="26"/>
      <c r="C3" s="57"/>
      <c r="D3" s="57"/>
      <c r="E3" s="57"/>
      <c r="F3" s="57"/>
      <c r="G3" s="57"/>
      <c r="H3" s="57"/>
    </row>
    <row r="4" spans="1:8" ht="28.5" customHeight="1" thickBot="1" x14ac:dyDescent="0.3">
      <c r="A4" s="24"/>
      <c r="B4" s="58"/>
      <c r="C4" s="207" t="s">
        <v>679</v>
      </c>
      <c r="D4" s="208"/>
      <c r="E4" s="208"/>
      <c r="F4" s="208"/>
      <c r="G4" s="209"/>
      <c r="H4" s="58"/>
    </row>
    <row r="5" spans="1:8" ht="21" thickBot="1" x14ac:dyDescent="0.3">
      <c r="A5" s="24"/>
      <c r="B5" s="59"/>
      <c r="C5" s="59"/>
      <c r="D5" s="59"/>
      <c r="E5" s="59"/>
      <c r="F5" s="59"/>
      <c r="G5" s="59"/>
      <c r="H5" s="59"/>
    </row>
    <row r="6" spans="1:8" x14ac:dyDescent="0.25">
      <c r="A6" s="144"/>
      <c r="B6" s="174" t="s">
        <v>682</v>
      </c>
      <c r="C6" s="210"/>
      <c r="D6" s="210"/>
      <c r="E6" s="210"/>
      <c r="F6" s="210"/>
      <c r="G6" s="210"/>
      <c r="H6" s="211"/>
    </row>
    <row r="7" spans="1:8" ht="15.75" thickBot="1" x14ac:dyDescent="0.3">
      <c r="A7" s="144"/>
      <c r="B7" s="212"/>
      <c r="C7" s="213"/>
      <c r="D7" s="213"/>
      <c r="E7" s="213"/>
      <c r="F7" s="213"/>
      <c r="G7" s="213"/>
      <c r="H7" s="214"/>
    </row>
    <row r="8" spans="1:8" ht="15.75" thickBot="1" x14ac:dyDescent="0.3">
      <c r="A8" s="144"/>
      <c r="B8" s="26"/>
      <c r="C8" s="57"/>
      <c r="D8" s="57"/>
      <c r="E8" s="57"/>
      <c r="F8" s="57"/>
      <c r="G8" s="57"/>
      <c r="H8" s="57"/>
    </row>
    <row r="9" spans="1:8" x14ac:dyDescent="0.25">
      <c r="A9" s="144"/>
      <c r="B9" s="215" t="s">
        <v>678</v>
      </c>
      <c r="C9" s="216"/>
      <c r="D9" s="216"/>
      <c r="E9" s="216"/>
      <c r="F9" s="216"/>
      <c r="G9" s="216"/>
      <c r="H9" s="217"/>
    </row>
    <row r="10" spans="1:8" ht="13.5" customHeight="1" thickBot="1" x14ac:dyDescent="0.3">
      <c r="A10" s="144"/>
      <c r="B10" s="218"/>
      <c r="C10" s="219"/>
      <c r="D10" s="219"/>
      <c r="E10" s="219"/>
      <c r="F10" s="219"/>
      <c r="G10" s="219"/>
      <c r="H10" s="220"/>
    </row>
    <row r="11" spans="1:8" ht="18" customHeight="1" thickBot="1" x14ac:dyDescent="0.3">
      <c r="A11" s="144"/>
      <c r="B11" s="66"/>
      <c r="C11" s="66"/>
      <c r="D11" s="66"/>
      <c r="E11" s="66"/>
      <c r="F11" s="66"/>
      <c r="G11" s="66"/>
      <c r="H11" s="66"/>
    </row>
    <row r="12" spans="1:8" x14ac:dyDescent="0.25">
      <c r="A12" s="144"/>
      <c r="B12" s="221" t="s">
        <v>681</v>
      </c>
      <c r="C12" s="222"/>
      <c r="D12" s="222"/>
      <c r="E12" s="222"/>
      <c r="F12" s="222"/>
      <c r="G12" s="222"/>
      <c r="H12" s="223"/>
    </row>
    <row r="13" spans="1:8" x14ac:dyDescent="0.25">
      <c r="A13" s="144"/>
      <c r="B13" s="224"/>
      <c r="C13" s="225"/>
      <c r="D13" s="225"/>
      <c r="E13" s="225"/>
      <c r="F13" s="225"/>
      <c r="G13" s="225"/>
      <c r="H13" s="226"/>
    </row>
    <row r="14" spans="1:8" ht="6.75" customHeight="1" thickBot="1" x14ac:dyDescent="0.3">
      <c r="A14" s="144"/>
      <c r="B14" s="227"/>
      <c r="C14" s="228"/>
      <c r="D14" s="228"/>
      <c r="E14" s="228"/>
      <c r="F14" s="228"/>
      <c r="G14" s="228"/>
      <c r="H14" s="229"/>
    </row>
    <row r="15" spans="1:8" ht="15.75" thickBot="1" x14ac:dyDescent="0.3">
      <c r="A15" s="24"/>
      <c r="B15" s="26"/>
      <c r="C15" s="57"/>
      <c r="D15" s="57"/>
      <c r="E15" s="57"/>
      <c r="F15" s="57"/>
      <c r="G15" s="57"/>
      <c r="H15" s="57"/>
    </row>
    <row r="16" spans="1:8" s="26" customFormat="1" ht="15" customHeight="1" x14ac:dyDescent="0.25">
      <c r="B16" s="174" t="s">
        <v>680</v>
      </c>
      <c r="C16" s="146"/>
      <c r="D16" s="146"/>
      <c r="E16" s="146"/>
      <c r="F16" s="146"/>
      <c r="G16" s="146"/>
      <c r="H16" s="147"/>
    </row>
    <row r="17" spans="1:8" s="26" customFormat="1" ht="53.25" customHeight="1" thickBot="1" x14ac:dyDescent="0.3">
      <c r="B17" s="148"/>
      <c r="C17" s="149"/>
      <c r="D17" s="149"/>
      <c r="E17" s="149"/>
      <c r="F17" s="149"/>
      <c r="G17" s="149"/>
      <c r="H17" s="150"/>
    </row>
    <row r="18" spans="1:8" ht="7.5" customHeight="1" x14ac:dyDescent="0.25">
      <c r="A18" s="26"/>
      <c r="B18" s="204"/>
      <c r="C18" s="204"/>
      <c r="D18" s="204"/>
      <c r="E18" s="204"/>
      <c r="F18" s="204"/>
      <c r="G18" s="204"/>
      <c r="H18" s="204"/>
    </row>
    <row r="19" spans="1:8" ht="18" x14ac:dyDescent="0.25">
      <c r="A19" s="26"/>
      <c r="B19" s="67"/>
      <c r="C19" s="67"/>
      <c r="D19" s="67"/>
      <c r="E19" s="68"/>
      <c r="F19" s="68"/>
      <c r="G19" s="90"/>
      <c r="H19" s="90"/>
    </row>
    <row r="20" spans="1:8" ht="15.75" thickBot="1" x14ac:dyDescent="0.3">
      <c r="A20" s="24"/>
      <c r="B20" s="13"/>
      <c r="C20" s="13"/>
      <c r="D20" s="13"/>
      <c r="E20" s="13"/>
      <c r="F20" s="13"/>
      <c r="G20" s="13"/>
      <c r="H20" s="13"/>
    </row>
    <row r="21" spans="1:8" ht="31.5" customHeight="1" thickBot="1" x14ac:dyDescent="0.3">
      <c r="A21" s="69"/>
      <c r="B21" s="205" t="s">
        <v>677</v>
      </c>
      <c r="C21" s="206"/>
      <c r="D21" s="91" t="s">
        <v>23</v>
      </c>
      <c r="E21" s="70" t="s">
        <v>7</v>
      </c>
      <c r="F21" s="26"/>
      <c r="G21" s="26"/>
      <c r="H21" s="26"/>
    </row>
    <row r="22" spans="1:8" ht="38.25" customHeight="1" thickBot="1" x14ac:dyDescent="0.3">
      <c r="A22" s="71"/>
      <c r="B22" s="200"/>
      <c r="C22" s="201"/>
      <c r="D22" s="88"/>
      <c r="E22" s="14"/>
      <c r="F22" s="26"/>
      <c r="G22" s="26"/>
      <c r="H22" s="26"/>
    </row>
    <row r="23" spans="1:8" ht="38.25" customHeight="1" thickBot="1" x14ac:dyDescent="0.3">
      <c r="A23" s="71"/>
      <c r="B23" s="200"/>
      <c r="C23" s="201"/>
      <c r="D23" s="88"/>
      <c r="E23" s="14"/>
      <c r="F23" s="26"/>
      <c r="G23" s="26"/>
      <c r="H23" s="26"/>
    </row>
    <row r="24" spans="1:8" ht="38.25" customHeight="1" thickBot="1" x14ac:dyDescent="0.3">
      <c r="A24" s="71"/>
      <c r="B24" s="200"/>
      <c r="C24" s="201"/>
      <c r="D24" s="88"/>
      <c r="E24" s="14"/>
      <c r="F24" s="26"/>
      <c r="G24" s="26"/>
      <c r="H24" s="26"/>
    </row>
    <row r="25" spans="1:8" ht="38.25" customHeight="1" thickBot="1" x14ac:dyDescent="0.3">
      <c r="A25" s="71"/>
      <c r="B25" s="200"/>
      <c r="C25" s="201"/>
      <c r="D25" s="88"/>
      <c r="E25" s="14"/>
      <c r="F25" s="26"/>
      <c r="G25" s="26"/>
      <c r="H25" s="26"/>
    </row>
    <row r="26" spans="1:8" ht="38.25" customHeight="1" thickBot="1" x14ac:dyDescent="0.3">
      <c r="A26" s="71"/>
      <c r="B26" s="200"/>
      <c r="C26" s="201"/>
      <c r="D26" s="88"/>
      <c r="E26" s="14"/>
      <c r="F26" s="26"/>
      <c r="G26" s="26"/>
      <c r="H26" s="26"/>
    </row>
    <row r="27" spans="1:8" ht="38.25" customHeight="1" thickBot="1" x14ac:dyDescent="0.3">
      <c r="A27" s="24"/>
      <c r="B27" s="200"/>
      <c r="C27" s="201"/>
      <c r="D27" s="88"/>
      <c r="E27" s="14"/>
      <c r="F27" s="26"/>
      <c r="G27" s="26"/>
      <c r="H27" s="26"/>
    </row>
    <row r="28" spans="1:8" ht="38.25" customHeight="1" thickBot="1" x14ac:dyDescent="0.3">
      <c r="A28" s="24"/>
      <c r="B28" s="202"/>
      <c r="C28" s="203"/>
      <c r="D28" s="89"/>
      <c r="E28" s="15"/>
      <c r="F28" s="26"/>
      <c r="G28" s="26"/>
      <c r="H28" s="26"/>
    </row>
    <row r="29" spans="1:8" ht="38.25" customHeight="1" thickBot="1" x14ac:dyDescent="0.3">
      <c r="A29" s="73"/>
      <c r="B29" s="22"/>
      <c r="C29" s="22"/>
      <c r="D29" s="22"/>
      <c r="E29" s="72">
        <f>SUM(E22:E28)</f>
        <v>0</v>
      </c>
      <c r="F29" s="22"/>
      <c r="G29" s="22"/>
      <c r="H29" s="74"/>
    </row>
    <row r="30" spans="1:8" x14ac:dyDescent="0.25">
      <c r="A30" s="24"/>
      <c r="B30" s="75"/>
      <c r="C30" s="74"/>
      <c r="D30" s="74"/>
      <c r="E30" s="74"/>
      <c r="F30" s="74"/>
      <c r="G30" s="74"/>
      <c r="H30" s="13"/>
    </row>
    <row r="31" spans="1:8" x14ac:dyDescent="0.25">
      <c r="A31" s="24"/>
      <c r="B31" s="13"/>
      <c r="C31" s="13"/>
      <c r="D31" s="13"/>
      <c r="E31" s="13"/>
      <c r="F31" s="13"/>
      <c r="G31" s="13"/>
      <c r="H31" s="26"/>
    </row>
    <row r="32" spans="1:8" x14ac:dyDescent="0.25">
      <c r="A32" s="26"/>
      <c r="B32" s="26"/>
      <c r="C32" s="26"/>
      <c r="D32" s="26"/>
      <c r="E32" s="26"/>
      <c r="F32" s="26"/>
      <c r="G32" s="26"/>
      <c r="H32" s="26"/>
    </row>
    <row r="33" spans="1:7" x14ac:dyDescent="0.25">
      <c r="A33" s="26"/>
      <c r="B33" s="26"/>
      <c r="C33" s="26"/>
      <c r="D33" s="26"/>
      <c r="E33" s="26"/>
      <c r="F33" s="26"/>
      <c r="G33" s="26"/>
    </row>
    <row r="34" spans="1:7" x14ac:dyDescent="0.25"/>
  </sheetData>
  <mergeCells count="15">
    <mergeCell ref="B16:H17"/>
    <mergeCell ref="C4:G4"/>
    <mergeCell ref="A6:A14"/>
    <mergeCell ref="B6:H7"/>
    <mergeCell ref="B9:H10"/>
    <mergeCell ref="B12:H14"/>
    <mergeCell ref="B26:C26"/>
    <mergeCell ref="B27:C27"/>
    <mergeCell ref="B28:C28"/>
    <mergeCell ref="B18:H18"/>
    <mergeCell ref="B21:C21"/>
    <mergeCell ref="B22:C22"/>
    <mergeCell ref="B23:C23"/>
    <mergeCell ref="B24:C24"/>
    <mergeCell ref="B25:C25"/>
  </mergeCells>
  <dataValidations disablePrompts="1" count="1">
    <dataValidation type="list" showInputMessage="1" showErrorMessage="1" promptTitle="Sélectionner dans la liste" prompt="la nature de votre demande" sqref="B29">
      <formula1>ListeChoix2</formula1>
    </dataValidation>
  </dataValidations>
  <pageMargins left="0.7" right="0.7" top="0.75" bottom="0.75" header="0.3" footer="0.3"/>
  <pageSetup paperSize="9" scale="51" orientation="portrait" r:id="rId1"/>
  <colBreaks count="1" manualBreakCount="1">
    <brk id="8"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tabColor theme="9" tint="0.59999389629810485"/>
  </sheetPr>
  <dimension ref="A1:I34"/>
  <sheetViews>
    <sheetView showGridLines="0" topLeftCell="A19" zoomScaleNormal="100" workbookViewId="0">
      <selection activeCell="B22" sqref="B22:C22"/>
    </sheetView>
  </sheetViews>
  <sheetFormatPr baseColWidth="10" defaultColWidth="0" defaultRowHeight="15" zeroHeight="1" x14ac:dyDescent="0.25"/>
  <cols>
    <col min="1" max="1" width="1.85546875" style="65" customWidth="1"/>
    <col min="2" max="2" width="12.42578125" style="65" customWidth="1"/>
    <col min="3" max="3" width="20.7109375" style="65" customWidth="1"/>
    <col min="4" max="4" width="40.42578125" style="65" customWidth="1"/>
    <col min="5" max="5" width="19.5703125" style="65" customWidth="1"/>
    <col min="6" max="6" width="32.5703125" style="65" customWidth="1"/>
    <col min="7" max="7" width="35.140625" style="65" customWidth="1"/>
    <col min="8" max="8" width="17.140625" style="65" customWidth="1"/>
    <col min="9" max="9" width="1.85546875" style="65" customWidth="1"/>
    <col min="10" max="16384" width="11.42578125" style="65" hidden="1"/>
  </cols>
  <sheetData>
    <row r="1" spans="1:8" x14ac:dyDescent="0.25">
      <c r="A1" s="23"/>
      <c r="B1" s="35">
        <f>IF(Recapitulatif_CNR!C7="SAISIR ICI","",Recapitulatif_CNR!C7)</f>
        <v>0</v>
      </c>
      <c r="C1" s="57" t="e">
        <f>Recapitulatif_CNR!C8</f>
        <v>#N/A</v>
      </c>
      <c r="D1" s="57"/>
      <c r="E1" s="57"/>
      <c r="F1" s="57"/>
      <c r="G1" s="57"/>
      <c r="H1" s="57"/>
    </row>
    <row r="2" spans="1:8" x14ac:dyDescent="0.25">
      <c r="A2" s="24"/>
      <c r="B2" s="26"/>
      <c r="C2" s="57" t="e">
        <f>Recapitulatif_CNR!C9</f>
        <v>#N/A</v>
      </c>
      <c r="D2" s="57"/>
      <c r="E2" s="57"/>
      <c r="F2" s="57"/>
      <c r="G2" s="57"/>
      <c r="H2" s="57"/>
    </row>
    <row r="3" spans="1:8" ht="15.75" thickBot="1" x14ac:dyDescent="0.3">
      <c r="A3" s="24"/>
      <c r="B3" s="26"/>
      <c r="C3" s="57"/>
      <c r="D3" s="57"/>
      <c r="E3" s="57"/>
      <c r="F3" s="57"/>
      <c r="G3" s="57"/>
      <c r="H3" s="57"/>
    </row>
    <row r="4" spans="1:8" ht="28.5" customHeight="1" thickBot="1" x14ac:dyDescent="0.3">
      <c r="A4" s="24"/>
      <c r="B4" s="58"/>
      <c r="C4" s="230" t="s">
        <v>700</v>
      </c>
      <c r="D4" s="231"/>
      <c r="E4" s="231"/>
      <c r="F4" s="231"/>
      <c r="G4" s="232"/>
      <c r="H4" s="58"/>
    </row>
    <row r="5" spans="1:8" ht="21" thickBot="1" x14ac:dyDescent="0.3">
      <c r="A5" s="24"/>
      <c r="B5" s="59"/>
      <c r="C5" s="59"/>
      <c r="D5" s="59"/>
      <c r="E5" s="59"/>
      <c r="F5" s="59"/>
      <c r="G5" s="59"/>
      <c r="H5" s="59"/>
    </row>
    <row r="6" spans="1:8" x14ac:dyDescent="0.25">
      <c r="A6" s="144"/>
      <c r="B6" s="174" t="s">
        <v>701</v>
      </c>
      <c r="C6" s="210"/>
      <c r="D6" s="210"/>
      <c r="E6" s="210"/>
      <c r="F6" s="210"/>
      <c r="G6" s="210"/>
      <c r="H6" s="211"/>
    </row>
    <row r="7" spans="1:8" ht="23.25" customHeight="1" thickBot="1" x14ac:dyDescent="0.3">
      <c r="A7" s="144"/>
      <c r="B7" s="212"/>
      <c r="C7" s="213"/>
      <c r="D7" s="213"/>
      <c r="E7" s="213"/>
      <c r="F7" s="213"/>
      <c r="G7" s="213"/>
      <c r="H7" s="214"/>
    </row>
    <row r="8" spans="1:8" ht="15.75" thickBot="1" x14ac:dyDescent="0.3">
      <c r="A8" s="144"/>
      <c r="B8" s="26"/>
      <c r="C8" s="57"/>
      <c r="D8" s="57"/>
      <c r="E8" s="57"/>
      <c r="F8" s="57"/>
      <c r="G8" s="57"/>
      <c r="H8" s="57"/>
    </row>
    <row r="9" spans="1:8" x14ac:dyDescent="0.25">
      <c r="A9" s="144"/>
      <c r="B9" s="215" t="s">
        <v>752</v>
      </c>
      <c r="C9" s="216"/>
      <c r="D9" s="216"/>
      <c r="E9" s="216"/>
      <c r="F9" s="216"/>
      <c r="G9" s="216"/>
      <c r="H9" s="217"/>
    </row>
    <row r="10" spans="1:8" ht="50.25" customHeight="1" thickBot="1" x14ac:dyDescent="0.3">
      <c r="A10" s="144"/>
      <c r="B10" s="218"/>
      <c r="C10" s="219"/>
      <c r="D10" s="219"/>
      <c r="E10" s="219"/>
      <c r="F10" s="219"/>
      <c r="G10" s="219"/>
      <c r="H10" s="220"/>
    </row>
    <row r="11" spans="1:8" ht="18" customHeight="1" thickBot="1" x14ac:dyDescent="0.3">
      <c r="A11" s="144"/>
      <c r="B11" s="66"/>
      <c r="C11" s="66"/>
      <c r="D11" s="66"/>
      <c r="E11" s="66"/>
      <c r="F11" s="66"/>
      <c r="G11" s="66"/>
      <c r="H11" s="66"/>
    </row>
    <row r="12" spans="1:8" x14ac:dyDescent="0.25">
      <c r="A12" s="144"/>
      <c r="B12" s="221" t="s">
        <v>753</v>
      </c>
      <c r="C12" s="222"/>
      <c r="D12" s="222"/>
      <c r="E12" s="222"/>
      <c r="F12" s="222"/>
      <c r="G12" s="222"/>
      <c r="H12" s="223"/>
    </row>
    <row r="13" spans="1:8" x14ac:dyDescent="0.25">
      <c r="A13" s="144"/>
      <c r="B13" s="224"/>
      <c r="C13" s="225"/>
      <c r="D13" s="225"/>
      <c r="E13" s="225"/>
      <c r="F13" s="225"/>
      <c r="G13" s="225"/>
      <c r="H13" s="226"/>
    </row>
    <row r="14" spans="1:8" ht="33.75" customHeight="1" thickBot="1" x14ac:dyDescent="0.3">
      <c r="A14" s="144"/>
      <c r="B14" s="227"/>
      <c r="C14" s="228"/>
      <c r="D14" s="228"/>
      <c r="E14" s="228"/>
      <c r="F14" s="228"/>
      <c r="G14" s="228"/>
      <c r="H14" s="229"/>
    </row>
    <row r="15" spans="1:8" ht="15.75" thickBot="1" x14ac:dyDescent="0.3">
      <c r="A15" s="24"/>
      <c r="B15" s="26"/>
      <c r="C15" s="57"/>
      <c r="D15" s="57"/>
      <c r="E15" s="57"/>
      <c r="F15" s="57"/>
      <c r="G15" s="57"/>
      <c r="H15" s="57"/>
    </row>
    <row r="16" spans="1:8" s="26" customFormat="1" ht="15" customHeight="1" x14ac:dyDescent="0.25">
      <c r="B16" s="174" t="s">
        <v>702</v>
      </c>
      <c r="C16" s="146"/>
      <c r="D16" s="146"/>
      <c r="E16" s="146"/>
      <c r="F16" s="146"/>
      <c r="G16" s="146"/>
      <c r="H16" s="147"/>
    </row>
    <row r="17" spans="1:8" s="26" customFormat="1" ht="59.25" customHeight="1" thickBot="1" x14ac:dyDescent="0.3">
      <c r="B17" s="148"/>
      <c r="C17" s="149"/>
      <c r="D17" s="149"/>
      <c r="E17" s="149"/>
      <c r="F17" s="149"/>
      <c r="G17" s="149"/>
      <c r="H17" s="150"/>
    </row>
    <row r="18" spans="1:8" ht="7.5" customHeight="1" x14ac:dyDescent="0.25">
      <c r="A18" s="26"/>
      <c r="B18" s="204"/>
      <c r="C18" s="204"/>
      <c r="D18" s="204"/>
      <c r="E18" s="204"/>
      <c r="F18" s="204"/>
      <c r="G18" s="204"/>
      <c r="H18" s="204"/>
    </row>
    <row r="19" spans="1:8" ht="18" x14ac:dyDescent="0.25">
      <c r="A19" s="26"/>
      <c r="B19" s="67"/>
      <c r="C19" s="67"/>
      <c r="D19" s="67"/>
      <c r="E19" s="68"/>
      <c r="F19" s="68"/>
      <c r="G19" s="90"/>
      <c r="H19" s="90"/>
    </row>
    <row r="20" spans="1:8" ht="15.75" thickBot="1" x14ac:dyDescent="0.3">
      <c r="A20" s="24"/>
      <c r="B20" s="13"/>
      <c r="C20" s="13"/>
      <c r="D20" s="13"/>
      <c r="E20" s="13"/>
      <c r="F20" s="13"/>
      <c r="G20" s="13"/>
      <c r="H20" s="13"/>
    </row>
    <row r="21" spans="1:8" ht="46.5" customHeight="1" thickBot="1" x14ac:dyDescent="0.3">
      <c r="A21" s="69"/>
      <c r="B21" s="205" t="s">
        <v>24</v>
      </c>
      <c r="C21" s="206"/>
      <c r="D21" s="76" t="s">
        <v>704</v>
      </c>
      <c r="E21" s="91" t="s">
        <v>25</v>
      </c>
      <c r="F21" s="70" t="s">
        <v>703</v>
      </c>
      <c r="G21" s="26"/>
      <c r="H21" s="26"/>
    </row>
    <row r="22" spans="1:8" ht="42" customHeight="1" thickBot="1" x14ac:dyDescent="0.3">
      <c r="A22" s="71"/>
      <c r="B22" s="233"/>
      <c r="C22" s="234"/>
      <c r="D22" s="92"/>
      <c r="E22" s="105"/>
      <c r="F22" s="14"/>
      <c r="G22" s="26"/>
      <c r="H22" s="26"/>
    </row>
    <row r="23" spans="1:8" ht="42" customHeight="1" thickBot="1" x14ac:dyDescent="0.3">
      <c r="A23" s="71"/>
      <c r="B23" s="235"/>
      <c r="C23" s="236"/>
      <c r="D23" s="92"/>
      <c r="E23" s="105"/>
      <c r="F23" s="14"/>
      <c r="G23" s="26"/>
      <c r="H23" s="26"/>
    </row>
    <row r="24" spans="1:8" ht="42" customHeight="1" thickBot="1" x14ac:dyDescent="0.3">
      <c r="A24" s="71"/>
      <c r="B24" s="235"/>
      <c r="C24" s="236"/>
      <c r="D24" s="92"/>
      <c r="E24" s="105"/>
      <c r="F24" s="14"/>
      <c r="G24" s="26"/>
      <c r="H24" s="26"/>
    </row>
    <row r="25" spans="1:8" ht="42" customHeight="1" thickBot="1" x14ac:dyDescent="0.3">
      <c r="A25" s="71"/>
      <c r="B25" s="235"/>
      <c r="C25" s="236"/>
      <c r="D25" s="92"/>
      <c r="E25" s="105"/>
      <c r="F25" s="14"/>
      <c r="G25" s="26"/>
      <c r="H25" s="26"/>
    </row>
    <row r="26" spans="1:8" ht="42" customHeight="1" thickBot="1" x14ac:dyDescent="0.3">
      <c r="A26" s="71"/>
      <c r="B26" s="235"/>
      <c r="C26" s="236"/>
      <c r="D26" s="92"/>
      <c r="E26" s="105"/>
      <c r="F26" s="14"/>
      <c r="G26" s="26"/>
      <c r="H26" s="26"/>
    </row>
    <row r="27" spans="1:8" ht="42" customHeight="1" thickBot="1" x14ac:dyDescent="0.3">
      <c r="A27" s="24"/>
      <c r="B27" s="233"/>
      <c r="C27" s="234"/>
      <c r="D27" s="92"/>
      <c r="E27" s="105"/>
      <c r="F27" s="14"/>
      <c r="G27" s="26"/>
      <c r="H27" s="26"/>
    </row>
    <row r="28" spans="1:8" ht="42" customHeight="1" thickBot="1" x14ac:dyDescent="0.3">
      <c r="A28" s="24"/>
      <c r="B28" s="235"/>
      <c r="C28" s="236"/>
      <c r="D28" s="93"/>
      <c r="E28" s="106"/>
      <c r="F28" s="15"/>
      <c r="G28" s="26"/>
      <c r="H28" s="26"/>
    </row>
    <row r="29" spans="1:8" ht="42" customHeight="1" thickBot="1" x14ac:dyDescent="0.3">
      <c r="A29" s="73"/>
      <c r="B29" s="16"/>
      <c r="C29" s="16"/>
      <c r="D29" s="16"/>
      <c r="E29" s="16"/>
      <c r="F29" s="77">
        <f>SUM(F22:F28)</f>
        <v>0</v>
      </c>
      <c r="G29" s="16"/>
    </row>
    <row r="30" spans="1:8" x14ac:dyDescent="0.25">
      <c r="A30" s="24"/>
      <c r="B30" s="75"/>
      <c r="C30" s="74"/>
      <c r="D30" s="74"/>
      <c r="E30" s="74"/>
      <c r="F30" s="74"/>
      <c r="G30" s="74"/>
      <c r="H30" s="74"/>
    </row>
    <row r="31" spans="1:8" x14ac:dyDescent="0.25">
      <c r="A31" s="24"/>
      <c r="B31" s="13"/>
      <c r="C31" s="13"/>
      <c r="D31" s="13"/>
      <c r="E31" s="13"/>
      <c r="F31" s="13"/>
      <c r="G31" s="13"/>
      <c r="H31" s="13"/>
    </row>
    <row r="32" spans="1:8" x14ac:dyDescent="0.25">
      <c r="A32" s="26"/>
      <c r="B32" s="26"/>
      <c r="C32" s="26"/>
      <c r="D32" s="26"/>
      <c r="E32" s="26"/>
      <c r="F32" s="26"/>
      <c r="G32" s="26"/>
      <c r="H32" s="26"/>
    </row>
    <row r="33" spans="1:8" x14ac:dyDescent="0.25">
      <c r="A33" s="26"/>
      <c r="B33" s="26"/>
      <c r="C33" s="26"/>
      <c r="D33" s="26"/>
      <c r="E33" s="26"/>
      <c r="F33" s="26"/>
      <c r="G33" s="26"/>
      <c r="H33" s="26"/>
    </row>
    <row r="34" spans="1:8" x14ac:dyDescent="0.25"/>
  </sheetData>
  <mergeCells count="15">
    <mergeCell ref="B16:H17"/>
    <mergeCell ref="B27:C27"/>
    <mergeCell ref="B28:C28"/>
    <mergeCell ref="B18:H18"/>
    <mergeCell ref="B21:C21"/>
    <mergeCell ref="B22:C22"/>
    <mergeCell ref="B25:C25"/>
    <mergeCell ref="B26:C26"/>
    <mergeCell ref="B23:C23"/>
    <mergeCell ref="B24:C24"/>
    <mergeCell ref="C4:G4"/>
    <mergeCell ref="A6:A14"/>
    <mergeCell ref="B6:H7"/>
    <mergeCell ref="B9:H10"/>
    <mergeCell ref="B12:H14"/>
  </mergeCells>
  <dataValidations count="1">
    <dataValidation type="list" showInputMessage="1" showErrorMessage="1" promptTitle="Sélectionner dans la liste" prompt="la nature de votre demande" sqref="B29">
      <formula1>ListeChoix2</formula1>
    </dataValidation>
  </dataValidations>
  <pageMargins left="0.31496062992125984" right="0.31496062992125984" top="0.15748031496062992" bottom="0.15748031496062992" header="0.31496062992125984" footer="0.31496062992125984"/>
  <pageSetup paperSize="9" scale="77"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'menus déroul'!$A$33:$A$38</xm:f>
          </x14:formula1>
          <xm:sqref>B22:C28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WVP50"/>
  <sheetViews>
    <sheetView showGridLines="0" workbookViewId="0">
      <selection activeCell="H25" sqref="H25"/>
    </sheetView>
  </sheetViews>
  <sheetFormatPr baseColWidth="10" defaultColWidth="0" defaultRowHeight="15" zeroHeight="1" x14ac:dyDescent="0.25"/>
  <cols>
    <col min="1" max="1" width="1.85546875" style="65" customWidth="1"/>
    <col min="2" max="2" width="26.42578125" style="65" customWidth="1"/>
    <col min="3" max="3" width="20.5703125" style="65" customWidth="1"/>
    <col min="4" max="4" width="20.140625" style="65" customWidth="1"/>
    <col min="5" max="6" width="17.85546875" style="65" customWidth="1"/>
    <col min="7" max="7" width="20" style="65" customWidth="1"/>
    <col min="8" max="8" width="35.42578125" style="65" customWidth="1"/>
    <col min="9" max="9" width="2.7109375" style="65" customWidth="1"/>
    <col min="10" max="256" width="11.42578125" style="65" hidden="1"/>
    <col min="257" max="257" width="1.85546875" style="65" hidden="1"/>
    <col min="258" max="258" width="26.42578125" style="65" hidden="1"/>
    <col min="259" max="259" width="20.5703125" style="65" hidden="1"/>
    <col min="260" max="260" width="20.140625" style="65" hidden="1"/>
    <col min="261" max="262" width="17.85546875" style="65" hidden="1"/>
    <col min="263" max="263" width="20" style="65" hidden="1"/>
    <col min="264" max="264" width="35.42578125" style="65" hidden="1"/>
    <col min="265" max="512" width="11.42578125" style="65" hidden="1"/>
    <col min="513" max="513" width="1.85546875" style="65" hidden="1"/>
    <col min="514" max="514" width="26.42578125" style="65" hidden="1"/>
    <col min="515" max="515" width="20.5703125" style="65" hidden="1"/>
    <col min="516" max="516" width="20.140625" style="65" hidden="1"/>
    <col min="517" max="518" width="17.85546875" style="65" hidden="1"/>
    <col min="519" max="519" width="20" style="65" hidden="1"/>
    <col min="520" max="520" width="35.42578125" style="65" hidden="1"/>
    <col min="521" max="768" width="11.42578125" style="65" hidden="1"/>
    <col min="769" max="769" width="1.85546875" style="65" hidden="1"/>
    <col min="770" max="770" width="26.42578125" style="65" hidden="1"/>
    <col min="771" max="771" width="20.5703125" style="65" hidden="1"/>
    <col min="772" max="772" width="20.140625" style="65" hidden="1"/>
    <col min="773" max="774" width="17.85546875" style="65" hidden="1"/>
    <col min="775" max="775" width="20" style="65" hidden="1"/>
    <col min="776" max="776" width="35.42578125" style="65" hidden="1"/>
    <col min="777" max="1024" width="11.42578125" style="65" hidden="1"/>
    <col min="1025" max="1025" width="1.85546875" style="65" hidden="1"/>
    <col min="1026" max="1026" width="26.42578125" style="65" hidden="1"/>
    <col min="1027" max="1027" width="20.5703125" style="65" hidden="1"/>
    <col min="1028" max="1028" width="20.140625" style="65" hidden="1"/>
    <col min="1029" max="1030" width="17.85546875" style="65" hidden="1"/>
    <col min="1031" max="1031" width="20" style="65" hidden="1"/>
    <col min="1032" max="1032" width="35.42578125" style="65" hidden="1"/>
    <col min="1033" max="1280" width="11.42578125" style="65" hidden="1"/>
    <col min="1281" max="1281" width="1.85546875" style="65" hidden="1"/>
    <col min="1282" max="1282" width="26.42578125" style="65" hidden="1"/>
    <col min="1283" max="1283" width="20.5703125" style="65" hidden="1"/>
    <col min="1284" max="1284" width="20.140625" style="65" hidden="1"/>
    <col min="1285" max="1286" width="17.85546875" style="65" hidden="1"/>
    <col min="1287" max="1287" width="20" style="65" hidden="1"/>
    <col min="1288" max="1288" width="35.42578125" style="65" hidden="1"/>
    <col min="1289" max="1536" width="11.42578125" style="65" hidden="1"/>
    <col min="1537" max="1537" width="1.85546875" style="65" hidden="1"/>
    <col min="1538" max="1538" width="26.42578125" style="65" hidden="1"/>
    <col min="1539" max="1539" width="20.5703125" style="65" hidden="1"/>
    <col min="1540" max="1540" width="20.140625" style="65" hidden="1"/>
    <col min="1541" max="1542" width="17.85546875" style="65" hidden="1"/>
    <col min="1543" max="1543" width="20" style="65" hidden="1"/>
    <col min="1544" max="1544" width="35.42578125" style="65" hidden="1"/>
    <col min="1545" max="1792" width="11.42578125" style="65" hidden="1"/>
    <col min="1793" max="1793" width="1.85546875" style="65" hidden="1"/>
    <col min="1794" max="1794" width="26.42578125" style="65" hidden="1"/>
    <col min="1795" max="1795" width="20.5703125" style="65" hidden="1"/>
    <col min="1796" max="1796" width="20.140625" style="65" hidden="1"/>
    <col min="1797" max="1798" width="17.85546875" style="65" hidden="1"/>
    <col min="1799" max="1799" width="20" style="65" hidden="1"/>
    <col min="1800" max="1800" width="35.42578125" style="65" hidden="1"/>
    <col min="1801" max="2048" width="11.42578125" style="65" hidden="1"/>
    <col min="2049" max="2049" width="1.85546875" style="65" hidden="1"/>
    <col min="2050" max="2050" width="26.42578125" style="65" hidden="1"/>
    <col min="2051" max="2051" width="20.5703125" style="65" hidden="1"/>
    <col min="2052" max="2052" width="20.140625" style="65" hidden="1"/>
    <col min="2053" max="2054" width="17.85546875" style="65" hidden="1"/>
    <col min="2055" max="2055" width="20" style="65" hidden="1"/>
    <col min="2056" max="2056" width="35.42578125" style="65" hidden="1"/>
    <col min="2057" max="2304" width="11.42578125" style="65" hidden="1"/>
    <col min="2305" max="2305" width="1.85546875" style="65" hidden="1"/>
    <col min="2306" max="2306" width="26.42578125" style="65" hidden="1"/>
    <col min="2307" max="2307" width="20.5703125" style="65" hidden="1"/>
    <col min="2308" max="2308" width="20.140625" style="65" hidden="1"/>
    <col min="2309" max="2310" width="17.85546875" style="65" hidden="1"/>
    <col min="2311" max="2311" width="20" style="65" hidden="1"/>
    <col min="2312" max="2312" width="35.42578125" style="65" hidden="1"/>
    <col min="2313" max="2560" width="11.42578125" style="65" hidden="1"/>
    <col min="2561" max="2561" width="1.85546875" style="65" hidden="1"/>
    <col min="2562" max="2562" width="26.42578125" style="65" hidden="1"/>
    <col min="2563" max="2563" width="20.5703125" style="65" hidden="1"/>
    <col min="2564" max="2564" width="20.140625" style="65" hidden="1"/>
    <col min="2565" max="2566" width="17.85546875" style="65" hidden="1"/>
    <col min="2567" max="2567" width="20" style="65" hidden="1"/>
    <col min="2568" max="2568" width="35.42578125" style="65" hidden="1"/>
    <col min="2569" max="2816" width="11.42578125" style="65" hidden="1"/>
    <col min="2817" max="2817" width="1.85546875" style="65" hidden="1"/>
    <col min="2818" max="2818" width="26.42578125" style="65" hidden="1"/>
    <col min="2819" max="2819" width="20.5703125" style="65" hidden="1"/>
    <col min="2820" max="2820" width="20.140625" style="65" hidden="1"/>
    <col min="2821" max="2822" width="17.85546875" style="65" hidden="1"/>
    <col min="2823" max="2823" width="20" style="65" hidden="1"/>
    <col min="2824" max="2824" width="35.42578125" style="65" hidden="1"/>
    <col min="2825" max="3072" width="11.42578125" style="65" hidden="1"/>
    <col min="3073" max="3073" width="1.85546875" style="65" hidden="1"/>
    <col min="3074" max="3074" width="26.42578125" style="65" hidden="1"/>
    <col min="3075" max="3075" width="20.5703125" style="65" hidden="1"/>
    <col min="3076" max="3076" width="20.140625" style="65" hidden="1"/>
    <col min="3077" max="3078" width="17.85546875" style="65" hidden="1"/>
    <col min="3079" max="3079" width="20" style="65" hidden="1"/>
    <col min="3080" max="3080" width="35.42578125" style="65" hidden="1"/>
    <col min="3081" max="3328" width="11.42578125" style="65" hidden="1"/>
    <col min="3329" max="3329" width="1.85546875" style="65" hidden="1"/>
    <col min="3330" max="3330" width="26.42578125" style="65" hidden="1"/>
    <col min="3331" max="3331" width="20.5703125" style="65" hidden="1"/>
    <col min="3332" max="3332" width="20.140625" style="65" hidden="1"/>
    <col min="3333" max="3334" width="17.85546875" style="65" hidden="1"/>
    <col min="3335" max="3335" width="20" style="65" hidden="1"/>
    <col min="3336" max="3336" width="35.42578125" style="65" hidden="1"/>
    <col min="3337" max="3584" width="11.42578125" style="65" hidden="1"/>
    <col min="3585" max="3585" width="1.85546875" style="65" hidden="1"/>
    <col min="3586" max="3586" width="26.42578125" style="65" hidden="1"/>
    <col min="3587" max="3587" width="20.5703125" style="65" hidden="1"/>
    <col min="3588" max="3588" width="20.140625" style="65" hidden="1"/>
    <col min="3589" max="3590" width="17.85546875" style="65" hidden="1"/>
    <col min="3591" max="3591" width="20" style="65" hidden="1"/>
    <col min="3592" max="3592" width="35.42578125" style="65" hidden="1"/>
    <col min="3593" max="3840" width="11.42578125" style="65" hidden="1"/>
    <col min="3841" max="3841" width="1.85546875" style="65" hidden="1"/>
    <col min="3842" max="3842" width="26.42578125" style="65" hidden="1"/>
    <col min="3843" max="3843" width="20.5703125" style="65" hidden="1"/>
    <col min="3844" max="3844" width="20.140625" style="65" hidden="1"/>
    <col min="3845" max="3846" width="17.85546875" style="65" hidden="1"/>
    <col min="3847" max="3847" width="20" style="65" hidden="1"/>
    <col min="3848" max="3848" width="35.42578125" style="65" hidden="1"/>
    <col min="3849" max="4096" width="11.42578125" style="65" hidden="1"/>
    <col min="4097" max="4097" width="1.85546875" style="65" hidden="1"/>
    <col min="4098" max="4098" width="26.42578125" style="65" hidden="1"/>
    <col min="4099" max="4099" width="20.5703125" style="65" hidden="1"/>
    <col min="4100" max="4100" width="20.140625" style="65" hidden="1"/>
    <col min="4101" max="4102" width="17.85546875" style="65" hidden="1"/>
    <col min="4103" max="4103" width="20" style="65" hidden="1"/>
    <col min="4104" max="4104" width="35.42578125" style="65" hidden="1"/>
    <col min="4105" max="4352" width="11.42578125" style="65" hidden="1"/>
    <col min="4353" max="4353" width="1.85546875" style="65" hidden="1"/>
    <col min="4354" max="4354" width="26.42578125" style="65" hidden="1"/>
    <col min="4355" max="4355" width="20.5703125" style="65" hidden="1"/>
    <col min="4356" max="4356" width="20.140625" style="65" hidden="1"/>
    <col min="4357" max="4358" width="17.85546875" style="65" hidden="1"/>
    <col min="4359" max="4359" width="20" style="65" hidden="1"/>
    <col min="4360" max="4360" width="35.42578125" style="65" hidden="1"/>
    <col min="4361" max="4608" width="11.42578125" style="65" hidden="1"/>
    <col min="4609" max="4609" width="1.85546875" style="65" hidden="1"/>
    <col min="4610" max="4610" width="26.42578125" style="65" hidden="1"/>
    <col min="4611" max="4611" width="20.5703125" style="65" hidden="1"/>
    <col min="4612" max="4612" width="20.140625" style="65" hidden="1"/>
    <col min="4613" max="4614" width="17.85546875" style="65" hidden="1"/>
    <col min="4615" max="4615" width="20" style="65" hidden="1"/>
    <col min="4616" max="4616" width="35.42578125" style="65" hidden="1"/>
    <col min="4617" max="4864" width="11.42578125" style="65" hidden="1"/>
    <col min="4865" max="4865" width="1.85546875" style="65" hidden="1"/>
    <col min="4866" max="4866" width="26.42578125" style="65" hidden="1"/>
    <col min="4867" max="4867" width="20.5703125" style="65" hidden="1"/>
    <col min="4868" max="4868" width="20.140625" style="65" hidden="1"/>
    <col min="4869" max="4870" width="17.85546875" style="65" hidden="1"/>
    <col min="4871" max="4871" width="20" style="65" hidden="1"/>
    <col min="4872" max="4872" width="35.42578125" style="65" hidden="1"/>
    <col min="4873" max="5120" width="11.42578125" style="65" hidden="1"/>
    <col min="5121" max="5121" width="1.85546875" style="65" hidden="1"/>
    <col min="5122" max="5122" width="26.42578125" style="65" hidden="1"/>
    <col min="5123" max="5123" width="20.5703125" style="65" hidden="1"/>
    <col min="5124" max="5124" width="20.140625" style="65" hidden="1"/>
    <col min="5125" max="5126" width="17.85546875" style="65" hidden="1"/>
    <col min="5127" max="5127" width="20" style="65" hidden="1"/>
    <col min="5128" max="5128" width="35.42578125" style="65" hidden="1"/>
    <col min="5129" max="5376" width="11.42578125" style="65" hidden="1"/>
    <col min="5377" max="5377" width="1.85546875" style="65" hidden="1"/>
    <col min="5378" max="5378" width="26.42578125" style="65" hidden="1"/>
    <col min="5379" max="5379" width="20.5703125" style="65" hidden="1"/>
    <col min="5380" max="5380" width="20.140625" style="65" hidden="1"/>
    <col min="5381" max="5382" width="17.85546875" style="65" hidden="1"/>
    <col min="5383" max="5383" width="20" style="65" hidden="1"/>
    <col min="5384" max="5384" width="35.42578125" style="65" hidden="1"/>
    <col min="5385" max="5632" width="11.42578125" style="65" hidden="1"/>
    <col min="5633" max="5633" width="1.85546875" style="65" hidden="1"/>
    <col min="5634" max="5634" width="26.42578125" style="65" hidden="1"/>
    <col min="5635" max="5635" width="20.5703125" style="65" hidden="1"/>
    <col min="5636" max="5636" width="20.140625" style="65" hidden="1"/>
    <col min="5637" max="5638" width="17.85546875" style="65" hidden="1"/>
    <col min="5639" max="5639" width="20" style="65" hidden="1"/>
    <col min="5640" max="5640" width="35.42578125" style="65" hidden="1"/>
    <col min="5641" max="5888" width="11.42578125" style="65" hidden="1"/>
    <col min="5889" max="5889" width="1.85546875" style="65" hidden="1"/>
    <col min="5890" max="5890" width="26.42578125" style="65" hidden="1"/>
    <col min="5891" max="5891" width="20.5703125" style="65" hidden="1"/>
    <col min="5892" max="5892" width="20.140625" style="65" hidden="1"/>
    <col min="5893" max="5894" width="17.85546875" style="65" hidden="1"/>
    <col min="5895" max="5895" width="20" style="65" hidden="1"/>
    <col min="5896" max="5896" width="35.42578125" style="65" hidden="1"/>
    <col min="5897" max="6144" width="11.42578125" style="65" hidden="1"/>
    <col min="6145" max="6145" width="1.85546875" style="65" hidden="1"/>
    <col min="6146" max="6146" width="26.42578125" style="65" hidden="1"/>
    <col min="6147" max="6147" width="20.5703125" style="65" hidden="1"/>
    <col min="6148" max="6148" width="20.140625" style="65" hidden="1"/>
    <col min="6149" max="6150" width="17.85546875" style="65" hidden="1"/>
    <col min="6151" max="6151" width="20" style="65" hidden="1"/>
    <col min="6152" max="6152" width="35.42578125" style="65" hidden="1"/>
    <col min="6153" max="6400" width="11.42578125" style="65" hidden="1"/>
    <col min="6401" max="6401" width="1.85546875" style="65" hidden="1"/>
    <col min="6402" max="6402" width="26.42578125" style="65" hidden="1"/>
    <col min="6403" max="6403" width="20.5703125" style="65" hidden="1"/>
    <col min="6404" max="6404" width="20.140625" style="65" hidden="1"/>
    <col min="6405" max="6406" width="17.85546875" style="65" hidden="1"/>
    <col min="6407" max="6407" width="20" style="65" hidden="1"/>
    <col min="6408" max="6408" width="35.42578125" style="65" hidden="1"/>
    <col min="6409" max="6656" width="11.42578125" style="65" hidden="1"/>
    <col min="6657" max="6657" width="1.85546875" style="65" hidden="1"/>
    <col min="6658" max="6658" width="26.42578125" style="65" hidden="1"/>
    <col min="6659" max="6659" width="20.5703125" style="65" hidden="1"/>
    <col min="6660" max="6660" width="20.140625" style="65" hidden="1"/>
    <col min="6661" max="6662" width="17.85546875" style="65" hidden="1"/>
    <col min="6663" max="6663" width="20" style="65" hidden="1"/>
    <col min="6664" max="6664" width="35.42578125" style="65" hidden="1"/>
    <col min="6665" max="6912" width="11.42578125" style="65" hidden="1"/>
    <col min="6913" max="6913" width="1.85546875" style="65" hidden="1"/>
    <col min="6914" max="6914" width="26.42578125" style="65" hidden="1"/>
    <col min="6915" max="6915" width="20.5703125" style="65" hidden="1"/>
    <col min="6916" max="6916" width="20.140625" style="65" hidden="1"/>
    <col min="6917" max="6918" width="17.85546875" style="65" hidden="1"/>
    <col min="6919" max="6919" width="20" style="65" hidden="1"/>
    <col min="6920" max="6920" width="35.42578125" style="65" hidden="1"/>
    <col min="6921" max="7168" width="11.42578125" style="65" hidden="1"/>
    <col min="7169" max="7169" width="1.85546875" style="65" hidden="1"/>
    <col min="7170" max="7170" width="26.42578125" style="65" hidden="1"/>
    <col min="7171" max="7171" width="20.5703125" style="65" hidden="1"/>
    <col min="7172" max="7172" width="20.140625" style="65" hidden="1"/>
    <col min="7173" max="7174" width="17.85546875" style="65" hidden="1"/>
    <col min="7175" max="7175" width="20" style="65" hidden="1"/>
    <col min="7176" max="7176" width="35.42578125" style="65" hidden="1"/>
    <col min="7177" max="7424" width="11.42578125" style="65" hidden="1"/>
    <col min="7425" max="7425" width="1.85546875" style="65" hidden="1"/>
    <col min="7426" max="7426" width="26.42578125" style="65" hidden="1"/>
    <col min="7427" max="7427" width="20.5703125" style="65" hidden="1"/>
    <col min="7428" max="7428" width="20.140625" style="65" hidden="1"/>
    <col min="7429" max="7430" width="17.85546875" style="65" hidden="1"/>
    <col min="7431" max="7431" width="20" style="65" hidden="1"/>
    <col min="7432" max="7432" width="35.42578125" style="65" hidden="1"/>
    <col min="7433" max="7680" width="11.42578125" style="65" hidden="1"/>
    <col min="7681" max="7681" width="1.85546875" style="65" hidden="1"/>
    <col min="7682" max="7682" width="26.42578125" style="65" hidden="1"/>
    <col min="7683" max="7683" width="20.5703125" style="65" hidden="1"/>
    <col min="7684" max="7684" width="20.140625" style="65" hidden="1"/>
    <col min="7685" max="7686" width="17.85546875" style="65" hidden="1"/>
    <col min="7687" max="7687" width="20" style="65" hidden="1"/>
    <col min="7688" max="7688" width="35.42578125" style="65" hidden="1"/>
    <col min="7689" max="7936" width="11.42578125" style="65" hidden="1"/>
    <col min="7937" max="7937" width="1.85546875" style="65" hidden="1"/>
    <col min="7938" max="7938" width="26.42578125" style="65" hidden="1"/>
    <col min="7939" max="7939" width="20.5703125" style="65" hidden="1"/>
    <col min="7940" max="7940" width="20.140625" style="65" hidden="1"/>
    <col min="7941" max="7942" width="17.85546875" style="65" hidden="1"/>
    <col min="7943" max="7943" width="20" style="65" hidden="1"/>
    <col min="7944" max="7944" width="35.42578125" style="65" hidden="1"/>
    <col min="7945" max="8192" width="11.42578125" style="65" hidden="1"/>
    <col min="8193" max="8193" width="1.85546875" style="65" hidden="1"/>
    <col min="8194" max="8194" width="26.42578125" style="65" hidden="1"/>
    <col min="8195" max="8195" width="20.5703125" style="65" hidden="1"/>
    <col min="8196" max="8196" width="20.140625" style="65" hidden="1"/>
    <col min="8197" max="8198" width="17.85546875" style="65" hidden="1"/>
    <col min="8199" max="8199" width="20" style="65" hidden="1"/>
    <col min="8200" max="8200" width="35.42578125" style="65" hidden="1"/>
    <col min="8201" max="8448" width="11.42578125" style="65" hidden="1"/>
    <col min="8449" max="8449" width="1.85546875" style="65" hidden="1"/>
    <col min="8450" max="8450" width="26.42578125" style="65" hidden="1"/>
    <col min="8451" max="8451" width="20.5703125" style="65" hidden="1"/>
    <col min="8452" max="8452" width="20.140625" style="65" hidden="1"/>
    <col min="8453" max="8454" width="17.85546875" style="65" hidden="1"/>
    <col min="8455" max="8455" width="20" style="65" hidden="1"/>
    <col min="8456" max="8456" width="35.42578125" style="65" hidden="1"/>
    <col min="8457" max="8704" width="11.42578125" style="65" hidden="1"/>
    <col min="8705" max="8705" width="1.85546875" style="65" hidden="1"/>
    <col min="8706" max="8706" width="26.42578125" style="65" hidden="1"/>
    <col min="8707" max="8707" width="20.5703125" style="65" hidden="1"/>
    <col min="8708" max="8708" width="20.140625" style="65" hidden="1"/>
    <col min="8709" max="8710" width="17.85546875" style="65" hidden="1"/>
    <col min="8711" max="8711" width="20" style="65" hidden="1"/>
    <col min="8712" max="8712" width="35.42578125" style="65" hidden="1"/>
    <col min="8713" max="8960" width="11.42578125" style="65" hidden="1"/>
    <col min="8961" max="8961" width="1.85546875" style="65" hidden="1"/>
    <col min="8962" max="8962" width="26.42578125" style="65" hidden="1"/>
    <col min="8963" max="8963" width="20.5703125" style="65" hidden="1"/>
    <col min="8964" max="8964" width="20.140625" style="65" hidden="1"/>
    <col min="8965" max="8966" width="17.85546875" style="65" hidden="1"/>
    <col min="8967" max="8967" width="20" style="65" hidden="1"/>
    <col min="8968" max="8968" width="35.42578125" style="65" hidden="1"/>
    <col min="8969" max="9216" width="11.42578125" style="65" hidden="1"/>
    <col min="9217" max="9217" width="1.85546875" style="65" hidden="1"/>
    <col min="9218" max="9218" width="26.42578125" style="65" hidden="1"/>
    <col min="9219" max="9219" width="20.5703125" style="65" hidden="1"/>
    <col min="9220" max="9220" width="20.140625" style="65" hidden="1"/>
    <col min="9221" max="9222" width="17.85546875" style="65" hidden="1"/>
    <col min="9223" max="9223" width="20" style="65" hidden="1"/>
    <col min="9224" max="9224" width="35.42578125" style="65" hidden="1"/>
    <col min="9225" max="9472" width="11.42578125" style="65" hidden="1"/>
    <col min="9473" max="9473" width="1.85546875" style="65" hidden="1"/>
    <col min="9474" max="9474" width="26.42578125" style="65" hidden="1"/>
    <col min="9475" max="9475" width="20.5703125" style="65" hidden="1"/>
    <col min="9476" max="9476" width="20.140625" style="65" hidden="1"/>
    <col min="9477" max="9478" width="17.85546875" style="65" hidden="1"/>
    <col min="9479" max="9479" width="20" style="65" hidden="1"/>
    <col min="9480" max="9480" width="35.42578125" style="65" hidden="1"/>
    <col min="9481" max="9728" width="11.42578125" style="65" hidden="1"/>
    <col min="9729" max="9729" width="1.85546875" style="65" hidden="1"/>
    <col min="9730" max="9730" width="26.42578125" style="65" hidden="1"/>
    <col min="9731" max="9731" width="20.5703125" style="65" hidden="1"/>
    <col min="9732" max="9732" width="20.140625" style="65" hidden="1"/>
    <col min="9733" max="9734" width="17.85546875" style="65" hidden="1"/>
    <col min="9735" max="9735" width="20" style="65" hidden="1"/>
    <col min="9736" max="9736" width="35.42578125" style="65" hidden="1"/>
    <col min="9737" max="9984" width="11.42578125" style="65" hidden="1"/>
    <col min="9985" max="9985" width="1.85546875" style="65" hidden="1"/>
    <col min="9986" max="9986" width="26.42578125" style="65" hidden="1"/>
    <col min="9987" max="9987" width="20.5703125" style="65" hidden="1"/>
    <col min="9988" max="9988" width="20.140625" style="65" hidden="1"/>
    <col min="9989" max="9990" width="17.85546875" style="65" hidden="1"/>
    <col min="9991" max="9991" width="20" style="65" hidden="1"/>
    <col min="9992" max="9992" width="35.42578125" style="65" hidden="1"/>
    <col min="9993" max="10240" width="11.42578125" style="65" hidden="1"/>
    <col min="10241" max="10241" width="1.85546875" style="65" hidden="1"/>
    <col min="10242" max="10242" width="26.42578125" style="65" hidden="1"/>
    <col min="10243" max="10243" width="20.5703125" style="65" hidden="1"/>
    <col min="10244" max="10244" width="20.140625" style="65" hidden="1"/>
    <col min="10245" max="10246" width="17.85546875" style="65" hidden="1"/>
    <col min="10247" max="10247" width="20" style="65" hidden="1"/>
    <col min="10248" max="10248" width="35.42578125" style="65" hidden="1"/>
    <col min="10249" max="10496" width="11.42578125" style="65" hidden="1"/>
    <col min="10497" max="10497" width="1.85546875" style="65" hidden="1"/>
    <col min="10498" max="10498" width="26.42578125" style="65" hidden="1"/>
    <col min="10499" max="10499" width="20.5703125" style="65" hidden="1"/>
    <col min="10500" max="10500" width="20.140625" style="65" hidden="1"/>
    <col min="10501" max="10502" width="17.85546875" style="65" hidden="1"/>
    <col min="10503" max="10503" width="20" style="65" hidden="1"/>
    <col min="10504" max="10504" width="35.42578125" style="65" hidden="1"/>
    <col min="10505" max="10752" width="11.42578125" style="65" hidden="1"/>
    <col min="10753" max="10753" width="1.85546875" style="65" hidden="1"/>
    <col min="10754" max="10754" width="26.42578125" style="65" hidden="1"/>
    <col min="10755" max="10755" width="20.5703125" style="65" hidden="1"/>
    <col min="10756" max="10756" width="20.140625" style="65" hidden="1"/>
    <col min="10757" max="10758" width="17.85546875" style="65" hidden="1"/>
    <col min="10759" max="10759" width="20" style="65" hidden="1"/>
    <col min="10760" max="10760" width="35.42578125" style="65" hidden="1"/>
    <col min="10761" max="11008" width="11.42578125" style="65" hidden="1"/>
    <col min="11009" max="11009" width="1.85546875" style="65" hidden="1"/>
    <col min="11010" max="11010" width="26.42578125" style="65" hidden="1"/>
    <col min="11011" max="11011" width="20.5703125" style="65" hidden="1"/>
    <col min="11012" max="11012" width="20.140625" style="65" hidden="1"/>
    <col min="11013" max="11014" width="17.85546875" style="65" hidden="1"/>
    <col min="11015" max="11015" width="20" style="65" hidden="1"/>
    <col min="11016" max="11016" width="35.42578125" style="65" hidden="1"/>
    <col min="11017" max="11264" width="11.42578125" style="65" hidden="1"/>
    <col min="11265" max="11265" width="1.85546875" style="65" hidden="1"/>
    <col min="11266" max="11266" width="26.42578125" style="65" hidden="1"/>
    <col min="11267" max="11267" width="20.5703125" style="65" hidden="1"/>
    <col min="11268" max="11268" width="20.140625" style="65" hidden="1"/>
    <col min="11269" max="11270" width="17.85546875" style="65" hidden="1"/>
    <col min="11271" max="11271" width="20" style="65" hidden="1"/>
    <col min="11272" max="11272" width="35.42578125" style="65" hidden="1"/>
    <col min="11273" max="11520" width="11.42578125" style="65" hidden="1"/>
    <col min="11521" max="11521" width="1.85546875" style="65" hidden="1"/>
    <col min="11522" max="11522" width="26.42578125" style="65" hidden="1"/>
    <col min="11523" max="11523" width="20.5703125" style="65" hidden="1"/>
    <col min="11524" max="11524" width="20.140625" style="65" hidden="1"/>
    <col min="11525" max="11526" width="17.85546875" style="65" hidden="1"/>
    <col min="11527" max="11527" width="20" style="65" hidden="1"/>
    <col min="11528" max="11528" width="35.42578125" style="65" hidden="1"/>
    <col min="11529" max="11776" width="11.42578125" style="65" hidden="1"/>
    <col min="11777" max="11777" width="1.85546875" style="65" hidden="1"/>
    <col min="11778" max="11778" width="26.42578125" style="65" hidden="1"/>
    <col min="11779" max="11779" width="20.5703125" style="65" hidden="1"/>
    <col min="11780" max="11780" width="20.140625" style="65" hidden="1"/>
    <col min="11781" max="11782" width="17.85546875" style="65" hidden="1"/>
    <col min="11783" max="11783" width="20" style="65" hidden="1"/>
    <col min="11784" max="11784" width="35.42578125" style="65" hidden="1"/>
    <col min="11785" max="12032" width="11.42578125" style="65" hidden="1"/>
    <col min="12033" max="12033" width="1.85546875" style="65" hidden="1"/>
    <col min="12034" max="12034" width="26.42578125" style="65" hidden="1"/>
    <col min="12035" max="12035" width="20.5703125" style="65" hidden="1"/>
    <col min="12036" max="12036" width="20.140625" style="65" hidden="1"/>
    <col min="12037" max="12038" width="17.85546875" style="65" hidden="1"/>
    <col min="12039" max="12039" width="20" style="65" hidden="1"/>
    <col min="12040" max="12040" width="35.42578125" style="65" hidden="1"/>
    <col min="12041" max="12288" width="11.42578125" style="65" hidden="1"/>
    <col min="12289" max="12289" width="1.85546875" style="65" hidden="1"/>
    <col min="12290" max="12290" width="26.42578125" style="65" hidden="1"/>
    <col min="12291" max="12291" width="20.5703125" style="65" hidden="1"/>
    <col min="12292" max="12292" width="20.140625" style="65" hidden="1"/>
    <col min="12293" max="12294" width="17.85546875" style="65" hidden="1"/>
    <col min="12295" max="12295" width="20" style="65" hidden="1"/>
    <col min="12296" max="12296" width="35.42578125" style="65" hidden="1"/>
    <col min="12297" max="12544" width="11.42578125" style="65" hidden="1"/>
    <col min="12545" max="12545" width="1.85546875" style="65" hidden="1"/>
    <col min="12546" max="12546" width="26.42578125" style="65" hidden="1"/>
    <col min="12547" max="12547" width="20.5703125" style="65" hidden="1"/>
    <col min="12548" max="12548" width="20.140625" style="65" hidden="1"/>
    <col min="12549" max="12550" width="17.85546875" style="65" hidden="1"/>
    <col min="12551" max="12551" width="20" style="65" hidden="1"/>
    <col min="12552" max="12552" width="35.42578125" style="65" hidden="1"/>
    <col min="12553" max="12800" width="11.42578125" style="65" hidden="1"/>
    <col min="12801" max="12801" width="1.85546875" style="65" hidden="1"/>
    <col min="12802" max="12802" width="26.42578125" style="65" hidden="1"/>
    <col min="12803" max="12803" width="20.5703125" style="65" hidden="1"/>
    <col min="12804" max="12804" width="20.140625" style="65" hidden="1"/>
    <col min="12805" max="12806" width="17.85546875" style="65" hidden="1"/>
    <col min="12807" max="12807" width="20" style="65" hidden="1"/>
    <col min="12808" max="12808" width="35.42578125" style="65" hidden="1"/>
    <col min="12809" max="13056" width="11.42578125" style="65" hidden="1"/>
    <col min="13057" max="13057" width="1.85546875" style="65" hidden="1"/>
    <col min="13058" max="13058" width="26.42578125" style="65" hidden="1"/>
    <col min="13059" max="13059" width="20.5703125" style="65" hidden="1"/>
    <col min="13060" max="13060" width="20.140625" style="65" hidden="1"/>
    <col min="13061" max="13062" width="17.85546875" style="65" hidden="1"/>
    <col min="13063" max="13063" width="20" style="65" hidden="1"/>
    <col min="13064" max="13064" width="35.42578125" style="65" hidden="1"/>
    <col min="13065" max="13312" width="11.42578125" style="65" hidden="1"/>
    <col min="13313" max="13313" width="1.85546875" style="65" hidden="1"/>
    <col min="13314" max="13314" width="26.42578125" style="65" hidden="1"/>
    <col min="13315" max="13315" width="20.5703125" style="65" hidden="1"/>
    <col min="13316" max="13316" width="20.140625" style="65" hidden="1"/>
    <col min="13317" max="13318" width="17.85546875" style="65" hidden="1"/>
    <col min="13319" max="13319" width="20" style="65" hidden="1"/>
    <col min="13320" max="13320" width="35.42578125" style="65" hidden="1"/>
    <col min="13321" max="13568" width="11.42578125" style="65" hidden="1"/>
    <col min="13569" max="13569" width="1.85546875" style="65" hidden="1"/>
    <col min="13570" max="13570" width="26.42578125" style="65" hidden="1"/>
    <col min="13571" max="13571" width="20.5703125" style="65" hidden="1"/>
    <col min="13572" max="13572" width="20.140625" style="65" hidden="1"/>
    <col min="13573" max="13574" width="17.85546875" style="65" hidden="1"/>
    <col min="13575" max="13575" width="20" style="65" hidden="1"/>
    <col min="13576" max="13576" width="35.42578125" style="65" hidden="1"/>
    <col min="13577" max="13824" width="11.42578125" style="65" hidden="1"/>
    <col min="13825" max="13825" width="1.85546875" style="65" hidden="1"/>
    <col min="13826" max="13826" width="26.42578125" style="65" hidden="1"/>
    <col min="13827" max="13827" width="20.5703125" style="65" hidden="1"/>
    <col min="13828" max="13828" width="20.140625" style="65" hidden="1"/>
    <col min="13829" max="13830" width="17.85546875" style="65" hidden="1"/>
    <col min="13831" max="13831" width="20" style="65" hidden="1"/>
    <col min="13832" max="13832" width="35.42578125" style="65" hidden="1"/>
    <col min="13833" max="14080" width="11.42578125" style="65" hidden="1"/>
    <col min="14081" max="14081" width="1.85546875" style="65" hidden="1"/>
    <col min="14082" max="14082" width="26.42578125" style="65" hidden="1"/>
    <col min="14083" max="14083" width="20.5703125" style="65" hidden="1"/>
    <col min="14084" max="14084" width="20.140625" style="65" hidden="1"/>
    <col min="14085" max="14086" width="17.85546875" style="65" hidden="1"/>
    <col min="14087" max="14087" width="20" style="65" hidden="1"/>
    <col min="14088" max="14088" width="35.42578125" style="65" hidden="1"/>
    <col min="14089" max="14336" width="11.42578125" style="65" hidden="1"/>
    <col min="14337" max="14337" width="1.85546875" style="65" hidden="1"/>
    <col min="14338" max="14338" width="26.42578125" style="65" hidden="1"/>
    <col min="14339" max="14339" width="20.5703125" style="65" hidden="1"/>
    <col min="14340" max="14340" width="20.140625" style="65" hidden="1"/>
    <col min="14341" max="14342" width="17.85546875" style="65" hidden="1"/>
    <col min="14343" max="14343" width="20" style="65" hidden="1"/>
    <col min="14344" max="14344" width="35.42578125" style="65" hidden="1"/>
    <col min="14345" max="14592" width="11.42578125" style="65" hidden="1"/>
    <col min="14593" max="14593" width="1.85546875" style="65" hidden="1"/>
    <col min="14594" max="14594" width="26.42578125" style="65" hidden="1"/>
    <col min="14595" max="14595" width="20.5703125" style="65" hidden="1"/>
    <col min="14596" max="14596" width="20.140625" style="65" hidden="1"/>
    <col min="14597" max="14598" width="17.85546875" style="65" hidden="1"/>
    <col min="14599" max="14599" width="20" style="65" hidden="1"/>
    <col min="14600" max="14600" width="35.42578125" style="65" hidden="1"/>
    <col min="14601" max="14848" width="11.42578125" style="65" hidden="1"/>
    <col min="14849" max="14849" width="1.85546875" style="65" hidden="1"/>
    <col min="14850" max="14850" width="26.42578125" style="65" hidden="1"/>
    <col min="14851" max="14851" width="20.5703125" style="65" hidden="1"/>
    <col min="14852" max="14852" width="20.140625" style="65" hidden="1"/>
    <col min="14853" max="14854" width="17.85546875" style="65" hidden="1"/>
    <col min="14855" max="14855" width="20" style="65" hidden="1"/>
    <col min="14856" max="14856" width="35.42578125" style="65" hidden="1"/>
    <col min="14857" max="15104" width="11.42578125" style="65" hidden="1"/>
    <col min="15105" max="15105" width="1.85546875" style="65" hidden="1"/>
    <col min="15106" max="15106" width="26.42578125" style="65" hidden="1"/>
    <col min="15107" max="15107" width="20.5703125" style="65" hidden="1"/>
    <col min="15108" max="15108" width="20.140625" style="65" hidden="1"/>
    <col min="15109" max="15110" width="17.85546875" style="65" hidden="1"/>
    <col min="15111" max="15111" width="20" style="65" hidden="1"/>
    <col min="15112" max="15112" width="35.42578125" style="65" hidden="1"/>
    <col min="15113" max="15360" width="11.42578125" style="65" hidden="1"/>
    <col min="15361" max="15361" width="1.85546875" style="65" hidden="1"/>
    <col min="15362" max="15362" width="26.42578125" style="65" hidden="1"/>
    <col min="15363" max="15363" width="20.5703125" style="65" hidden="1"/>
    <col min="15364" max="15364" width="20.140625" style="65" hidden="1"/>
    <col min="15365" max="15366" width="17.85546875" style="65" hidden="1"/>
    <col min="15367" max="15367" width="20" style="65" hidden="1"/>
    <col min="15368" max="15368" width="35.42578125" style="65" hidden="1"/>
    <col min="15369" max="15616" width="11.42578125" style="65" hidden="1"/>
    <col min="15617" max="15617" width="1.85546875" style="65" hidden="1"/>
    <col min="15618" max="15618" width="26.42578125" style="65" hidden="1"/>
    <col min="15619" max="15619" width="20.5703125" style="65" hidden="1"/>
    <col min="15620" max="15620" width="20.140625" style="65" hidden="1"/>
    <col min="15621" max="15622" width="17.85546875" style="65" hidden="1"/>
    <col min="15623" max="15623" width="20" style="65" hidden="1"/>
    <col min="15624" max="15624" width="35.42578125" style="65" hidden="1"/>
    <col min="15625" max="15872" width="11.42578125" style="65" hidden="1"/>
    <col min="15873" max="15873" width="1.85546875" style="65" hidden="1"/>
    <col min="15874" max="15874" width="26.42578125" style="65" hidden="1"/>
    <col min="15875" max="15875" width="20.5703125" style="65" hidden="1"/>
    <col min="15876" max="15876" width="20.140625" style="65" hidden="1"/>
    <col min="15877" max="15878" width="17.85546875" style="65" hidden="1"/>
    <col min="15879" max="15879" width="20" style="65" hidden="1"/>
    <col min="15880" max="15880" width="35.42578125" style="65" hidden="1"/>
    <col min="15881" max="16128" width="11.42578125" style="65" hidden="1"/>
    <col min="16129" max="16129" width="1.85546875" style="65" hidden="1"/>
    <col min="16130" max="16130" width="26.42578125" style="65" hidden="1"/>
    <col min="16131" max="16131" width="20.5703125" style="65" hidden="1"/>
    <col min="16132" max="16132" width="20.140625" style="65" hidden="1"/>
    <col min="16133" max="16134" width="17.85546875" style="65" hidden="1"/>
    <col min="16135" max="16135" width="20" style="65" hidden="1"/>
    <col min="16136" max="16136" width="35.42578125" style="65" hidden="1"/>
    <col min="16137" max="16384" width="11.42578125" style="65" hidden="1"/>
  </cols>
  <sheetData>
    <row r="1" spans="1:8" x14ac:dyDescent="0.25">
      <c r="A1" s="23"/>
      <c r="B1" s="35">
        <f>IF(Recapitulatif_CNR!C7="SAISIR ICI","",Recapitulatif_CNR!C7)</f>
        <v>0</v>
      </c>
      <c r="C1" s="57" t="e">
        <f>Recapitulatif_CNR!C8</f>
        <v>#N/A</v>
      </c>
      <c r="D1" s="57"/>
      <c r="E1" s="57"/>
      <c r="F1" s="57"/>
      <c r="G1" s="57"/>
      <c r="H1" s="57"/>
    </row>
    <row r="2" spans="1:8" x14ac:dyDescent="0.25">
      <c r="A2" s="24"/>
      <c r="B2" s="26"/>
      <c r="C2" s="57" t="e">
        <f>Recapitulatif_CNR!C9</f>
        <v>#N/A</v>
      </c>
      <c r="D2" s="57"/>
      <c r="E2" s="57"/>
      <c r="F2" s="57"/>
      <c r="G2" s="57"/>
      <c r="H2" s="57"/>
    </row>
    <row r="3" spans="1:8" ht="15.75" thickBot="1" x14ac:dyDescent="0.3">
      <c r="A3" s="24"/>
      <c r="B3" s="26"/>
      <c r="C3" s="57"/>
      <c r="D3" s="57"/>
      <c r="E3" s="57"/>
      <c r="F3" s="57"/>
      <c r="G3" s="57"/>
      <c r="H3" s="57"/>
    </row>
    <row r="4" spans="1:8" ht="28.5" customHeight="1" thickBot="1" x14ac:dyDescent="0.3">
      <c r="A4" s="24"/>
      <c r="B4" s="58"/>
      <c r="C4" s="240" t="s">
        <v>780</v>
      </c>
      <c r="D4" s="241"/>
      <c r="E4" s="241"/>
      <c r="F4" s="241"/>
      <c r="G4" s="242"/>
      <c r="H4" s="58"/>
    </row>
    <row r="5" spans="1:8" ht="21" thickBot="1" x14ac:dyDescent="0.3">
      <c r="A5" s="24"/>
      <c r="B5" s="59"/>
      <c r="C5" s="59"/>
      <c r="D5" s="59"/>
      <c r="E5" s="59"/>
      <c r="F5" s="59"/>
      <c r="G5" s="59"/>
      <c r="H5" s="59"/>
    </row>
    <row r="6" spans="1:8" x14ac:dyDescent="0.25">
      <c r="A6" s="144"/>
      <c r="B6" s="174" t="s">
        <v>771</v>
      </c>
      <c r="C6" s="210"/>
      <c r="D6" s="210"/>
      <c r="E6" s="210"/>
      <c r="F6" s="210"/>
      <c r="G6" s="210"/>
      <c r="H6" s="211"/>
    </row>
    <row r="7" spans="1:8" ht="15.75" thickBot="1" x14ac:dyDescent="0.3">
      <c r="A7" s="144"/>
      <c r="B7" s="212"/>
      <c r="C7" s="213"/>
      <c r="D7" s="213"/>
      <c r="E7" s="213"/>
      <c r="F7" s="213"/>
      <c r="G7" s="213"/>
      <c r="H7" s="214"/>
    </row>
    <row r="8" spans="1:8" ht="15.75" thickBot="1" x14ac:dyDescent="0.3">
      <c r="A8" s="144"/>
      <c r="B8" s="26"/>
      <c r="C8" s="57"/>
      <c r="D8" s="57"/>
      <c r="E8" s="57"/>
      <c r="F8" s="57"/>
      <c r="G8" s="57"/>
      <c r="H8" s="57"/>
    </row>
    <row r="9" spans="1:8" x14ac:dyDescent="0.25">
      <c r="A9" s="144"/>
      <c r="B9" s="215" t="s">
        <v>772</v>
      </c>
      <c r="C9" s="216"/>
      <c r="D9" s="216"/>
      <c r="E9" s="216"/>
      <c r="F9" s="216"/>
      <c r="G9" s="216"/>
      <c r="H9" s="217"/>
    </row>
    <row r="10" spans="1:8" ht="37.5" customHeight="1" thickBot="1" x14ac:dyDescent="0.3">
      <c r="A10" s="144"/>
      <c r="B10" s="218"/>
      <c r="C10" s="219"/>
      <c r="D10" s="219"/>
      <c r="E10" s="219"/>
      <c r="F10" s="219"/>
      <c r="G10" s="219"/>
      <c r="H10" s="220"/>
    </row>
    <row r="11" spans="1:8" ht="21" customHeight="1" thickBot="1" x14ac:dyDescent="0.3">
      <c r="A11" s="144"/>
      <c r="B11" s="66"/>
      <c r="C11" s="66"/>
      <c r="D11" s="66"/>
      <c r="E11" s="66"/>
      <c r="F11" s="66"/>
      <c r="G11" s="66"/>
      <c r="H11" s="66"/>
    </row>
    <row r="12" spans="1:8" ht="21" customHeight="1" x14ac:dyDescent="0.25">
      <c r="A12" s="144"/>
      <c r="B12" s="221" t="s">
        <v>773</v>
      </c>
      <c r="C12" s="222"/>
      <c r="D12" s="222"/>
      <c r="E12" s="222"/>
      <c r="F12" s="222"/>
      <c r="G12" s="222"/>
      <c r="H12" s="223"/>
    </row>
    <row r="13" spans="1:8" ht="20.25" customHeight="1" x14ac:dyDescent="0.25">
      <c r="A13" s="144"/>
      <c r="B13" s="224"/>
      <c r="C13" s="225"/>
      <c r="D13" s="225"/>
      <c r="E13" s="225"/>
      <c r="F13" s="225"/>
      <c r="G13" s="225"/>
      <c r="H13" s="226"/>
    </row>
    <row r="14" spans="1:8" ht="17.25" customHeight="1" thickBot="1" x14ac:dyDescent="0.3">
      <c r="A14" s="144"/>
      <c r="B14" s="227"/>
      <c r="C14" s="228"/>
      <c r="D14" s="228"/>
      <c r="E14" s="228"/>
      <c r="F14" s="228"/>
      <c r="G14" s="228"/>
      <c r="H14" s="229"/>
    </row>
    <row r="15" spans="1:8" ht="15.75" thickBot="1" x14ac:dyDescent="0.3">
      <c r="A15" s="24"/>
      <c r="B15" s="26"/>
      <c r="C15" s="57"/>
      <c r="D15" s="57"/>
      <c r="E15" s="57"/>
      <c r="F15" s="57"/>
      <c r="G15" s="57"/>
      <c r="H15" s="57"/>
    </row>
    <row r="16" spans="1:8" s="26" customFormat="1" ht="15" customHeight="1" x14ac:dyDescent="0.25">
      <c r="B16" s="174" t="s">
        <v>761</v>
      </c>
      <c r="C16" s="146"/>
      <c r="D16" s="146"/>
      <c r="E16" s="146"/>
      <c r="F16" s="146"/>
      <c r="G16" s="146"/>
      <c r="H16" s="147"/>
    </row>
    <row r="17" spans="1:8" s="26" customFormat="1" ht="59.25" customHeight="1" thickBot="1" x14ac:dyDescent="0.3">
      <c r="B17" s="148"/>
      <c r="C17" s="149"/>
      <c r="D17" s="149"/>
      <c r="E17" s="149"/>
      <c r="F17" s="149"/>
      <c r="G17" s="149"/>
      <c r="H17" s="150"/>
    </row>
    <row r="18" spans="1:8" ht="21.75" customHeight="1" x14ac:dyDescent="0.25">
      <c r="A18" s="26"/>
      <c r="B18" s="204"/>
      <c r="C18" s="204"/>
      <c r="D18" s="204"/>
      <c r="E18" s="204"/>
      <c r="F18" s="204"/>
      <c r="G18" s="204"/>
      <c r="H18" s="204"/>
    </row>
    <row r="19" spans="1:8" x14ac:dyDescent="0.25">
      <c r="A19" s="24"/>
      <c r="B19" s="107"/>
      <c r="C19" s="107"/>
      <c r="D19" s="107"/>
      <c r="E19" s="107"/>
      <c r="F19" s="107"/>
      <c r="G19" s="107"/>
      <c r="H19" s="107"/>
    </row>
    <row r="20" spans="1:8" ht="14.45" customHeight="1" x14ac:dyDescent="0.25">
      <c r="A20" s="24"/>
      <c r="B20" s="26"/>
      <c r="C20" s="237" t="s">
        <v>770</v>
      </c>
      <c r="D20" s="238"/>
      <c r="E20" s="238"/>
      <c r="F20" s="239"/>
      <c r="G20" s="26"/>
      <c r="H20" s="26"/>
    </row>
    <row r="21" spans="1:8" ht="24" x14ac:dyDescent="0.25">
      <c r="A21" s="24"/>
      <c r="B21" s="24"/>
      <c r="C21" s="108" t="s">
        <v>762</v>
      </c>
      <c r="D21" s="109" t="s">
        <v>763</v>
      </c>
      <c r="E21" s="108" t="s">
        <v>764</v>
      </c>
      <c r="F21" s="110" t="s">
        <v>765</v>
      </c>
      <c r="H21" s="111"/>
    </row>
    <row r="22" spans="1:8" x14ac:dyDescent="0.25">
      <c r="A22" s="26"/>
      <c r="B22" s="112" t="s">
        <v>766</v>
      </c>
      <c r="C22" s="113"/>
      <c r="D22" s="114"/>
      <c r="E22" s="114"/>
      <c r="F22" s="115">
        <f>C22+D22+E22</f>
        <v>0</v>
      </c>
      <c r="H22" s="111"/>
    </row>
    <row r="23" spans="1:8" x14ac:dyDescent="0.25">
      <c r="A23" s="26"/>
      <c r="B23" s="112" t="s">
        <v>767</v>
      </c>
      <c r="C23" s="114"/>
      <c r="D23" s="114"/>
      <c r="E23" s="114"/>
      <c r="F23" s="115">
        <f t="shared" ref="F23:F25" si="0">C23+D23+E23</f>
        <v>0</v>
      </c>
      <c r="H23" s="116"/>
    </row>
    <row r="24" spans="1:8" x14ac:dyDescent="0.25">
      <c r="A24" s="26"/>
      <c r="B24" s="112" t="s">
        <v>768</v>
      </c>
      <c r="C24" s="114"/>
      <c r="D24" s="114"/>
      <c r="E24" s="114"/>
      <c r="F24" s="115">
        <f t="shared" si="0"/>
        <v>0</v>
      </c>
      <c r="H24" s="116"/>
    </row>
    <row r="25" spans="1:8" x14ac:dyDescent="0.25">
      <c r="B25" s="117" t="s">
        <v>769</v>
      </c>
      <c r="C25" s="114"/>
      <c r="D25" s="114"/>
      <c r="E25" s="114"/>
      <c r="F25" s="115">
        <f t="shared" si="0"/>
        <v>0</v>
      </c>
      <c r="H25" s="116"/>
    </row>
    <row r="26" spans="1:8" ht="15.75" x14ac:dyDescent="0.25">
      <c r="B26" s="118" t="s">
        <v>765</v>
      </c>
      <c r="C26" s="119">
        <f>SUM(C22:C25)</f>
        <v>0</v>
      </c>
      <c r="D26" s="119">
        <f>SUM(D22:D25)</f>
        <v>0</v>
      </c>
      <c r="E26" s="119">
        <f>SUM(E22:E25)</f>
        <v>0</v>
      </c>
      <c r="F26" s="120">
        <f>+C26+D26+E26</f>
        <v>0</v>
      </c>
      <c r="H26" s="111"/>
    </row>
    <row r="27" spans="1:8" x14ac:dyDescent="0.25">
      <c r="B27" s="24"/>
      <c r="C27" s="26"/>
      <c r="D27" s="26"/>
      <c r="E27" s="24"/>
      <c r="F27" s="24"/>
      <c r="G27" s="26"/>
      <c r="H27" s="26"/>
    </row>
    <row r="28" spans="1:8" x14ac:dyDescent="0.25"/>
    <row r="29" spans="1:8" hidden="1" x14ac:dyDescent="0.25"/>
    <row r="30" spans="1:8" hidden="1" x14ac:dyDescent="0.25"/>
    <row r="31" spans="1:8" hidden="1" x14ac:dyDescent="0.25"/>
    <row r="32" spans="1:8"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idden="1" x14ac:dyDescent="0.25"/>
    <row r="49" hidden="1" x14ac:dyDescent="0.25"/>
    <row r="50" hidden="1" x14ac:dyDescent="0.25"/>
  </sheetData>
  <mergeCells count="8">
    <mergeCell ref="B18:H18"/>
    <mergeCell ref="C20:F20"/>
    <mergeCell ref="C4:G4"/>
    <mergeCell ref="A6:A14"/>
    <mergeCell ref="B6:H7"/>
    <mergeCell ref="B9:H10"/>
    <mergeCell ref="B12:H14"/>
    <mergeCell ref="B16:H17"/>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F437"/>
  <sheetViews>
    <sheetView workbookViewId="0">
      <selection activeCell="L33" sqref="L33"/>
    </sheetView>
  </sheetViews>
  <sheetFormatPr baseColWidth="10" defaultColWidth="11.42578125" defaultRowHeight="15" x14ac:dyDescent="0.25"/>
  <cols>
    <col min="1" max="1" width="6.140625" style="79" customWidth="1"/>
    <col min="2" max="2" width="13.42578125" style="65" customWidth="1"/>
    <col min="3" max="3" width="36.42578125" style="65" customWidth="1"/>
    <col min="4" max="4" width="29.5703125" style="65" customWidth="1"/>
    <col min="5" max="5" width="32.140625" style="65" customWidth="1"/>
    <col min="6" max="6" width="22.5703125" style="65" bestFit="1" customWidth="1"/>
    <col min="7" max="16384" width="11.42578125" style="65"/>
  </cols>
  <sheetData>
    <row r="1" spans="1:6" ht="45.75" customHeight="1" thickBot="1" x14ac:dyDescent="0.3">
      <c r="A1" s="243" t="s">
        <v>15</v>
      </c>
      <c r="B1" s="243"/>
      <c r="C1" s="243"/>
      <c r="D1" s="243"/>
      <c r="E1" s="243"/>
    </row>
    <row r="2" spans="1:6" s="78" customFormat="1" ht="39" customHeight="1" thickBot="1" x14ac:dyDescent="0.3">
      <c r="A2" s="8" t="s">
        <v>16</v>
      </c>
      <c r="B2" s="8" t="s">
        <v>17</v>
      </c>
      <c r="C2" s="9" t="s">
        <v>18</v>
      </c>
      <c r="D2" s="10" t="s">
        <v>6</v>
      </c>
      <c r="E2" s="11" t="s">
        <v>14</v>
      </c>
      <c r="F2" s="10" t="s">
        <v>19</v>
      </c>
    </row>
    <row r="3" spans="1:6" x14ac:dyDescent="0.25">
      <c r="A3" s="20">
        <v>22</v>
      </c>
      <c r="B3" s="84">
        <v>220000145</v>
      </c>
      <c r="C3" s="83" t="s">
        <v>39</v>
      </c>
      <c r="D3" s="83" t="s">
        <v>40</v>
      </c>
      <c r="E3" s="81" t="s">
        <v>41</v>
      </c>
      <c r="F3" s="82" t="str">
        <f>VLOOKUP(B3,'[2]Base 2022'!$B$3:$H$469,7,FALSE)</f>
        <v>Public autonome</v>
      </c>
    </row>
    <row r="4" spans="1:6" x14ac:dyDescent="0.25">
      <c r="A4" s="12">
        <v>22</v>
      </c>
      <c r="B4" s="84">
        <v>220000335</v>
      </c>
      <c r="C4" s="83" t="s">
        <v>42</v>
      </c>
      <c r="D4" s="83" t="s">
        <v>43</v>
      </c>
      <c r="E4" s="81" t="s">
        <v>44</v>
      </c>
      <c r="F4" s="82" t="str">
        <f>VLOOKUP(B4,'[2]Base 2022'!$B$3:$H$469,7,FALSE)</f>
        <v>Privé à but non lucratif</v>
      </c>
    </row>
    <row r="5" spans="1:6" x14ac:dyDescent="0.25">
      <c r="A5" s="21">
        <v>22</v>
      </c>
      <c r="B5" s="84">
        <v>220000384</v>
      </c>
      <c r="C5" s="83" t="s">
        <v>45</v>
      </c>
      <c r="D5" s="83" t="s">
        <v>46</v>
      </c>
      <c r="E5" s="81" t="s">
        <v>44</v>
      </c>
      <c r="F5" s="82" t="str">
        <f>VLOOKUP(B5,'[2]Base 2022'!$B$3:$H$469,7,FALSE)</f>
        <v>Public autonome</v>
      </c>
    </row>
    <row r="6" spans="1:6" x14ac:dyDescent="0.25">
      <c r="A6" s="21">
        <v>22</v>
      </c>
      <c r="B6" s="84">
        <v>220000392</v>
      </c>
      <c r="C6" s="83" t="s">
        <v>47</v>
      </c>
      <c r="D6" s="83" t="s">
        <v>48</v>
      </c>
      <c r="E6" s="81" t="s">
        <v>44</v>
      </c>
      <c r="F6" s="82" t="str">
        <f>VLOOKUP(B6,'[2]Base 2022'!$B$3:$H$469,7,FALSE)</f>
        <v>Public territorial</v>
      </c>
    </row>
    <row r="7" spans="1:6" x14ac:dyDescent="0.25">
      <c r="A7" s="21">
        <v>22</v>
      </c>
      <c r="B7" s="84">
        <v>220000418</v>
      </c>
      <c r="C7" s="83" t="s">
        <v>49</v>
      </c>
      <c r="D7" s="83" t="s">
        <v>40</v>
      </c>
      <c r="E7" s="81" t="s">
        <v>44</v>
      </c>
      <c r="F7" s="82" t="str">
        <f>VLOOKUP(B7,'[2]Base 2022'!$B$3:$H$469,7,FALSE)</f>
        <v>Privé à but non lucratif</v>
      </c>
    </row>
    <row r="8" spans="1:6" ht="15" customHeight="1" x14ac:dyDescent="0.25">
      <c r="A8" s="21">
        <v>22</v>
      </c>
      <c r="B8" s="84">
        <v>220000426</v>
      </c>
      <c r="C8" s="83" t="s">
        <v>50</v>
      </c>
      <c r="D8" s="83" t="s">
        <v>40</v>
      </c>
      <c r="E8" s="81" t="s">
        <v>44</v>
      </c>
      <c r="F8" s="82" t="str">
        <f>VLOOKUP(B8,'[2]Base 2022'!$B$3:$H$469,7,FALSE)</f>
        <v>Privé à but non lucratif</v>
      </c>
    </row>
    <row r="9" spans="1:6" x14ac:dyDescent="0.25">
      <c r="A9" s="12">
        <v>22</v>
      </c>
      <c r="B9" s="84">
        <v>220000434</v>
      </c>
      <c r="C9" s="83" t="s">
        <v>51</v>
      </c>
      <c r="D9" s="83" t="s">
        <v>40</v>
      </c>
      <c r="E9" s="81" t="s">
        <v>52</v>
      </c>
      <c r="F9" s="82" t="str">
        <f>VLOOKUP(B9,'[2]Base 2022'!$B$3:$H$469,7,FALSE)</f>
        <v>Public autonome</v>
      </c>
    </row>
    <row r="10" spans="1:6" x14ac:dyDescent="0.25">
      <c r="A10" s="12">
        <v>22</v>
      </c>
      <c r="B10" s="84">
        <v>220000442</v>
      </c>
      <c r="C10" s="83" t="s">
        <v>53</v>
      </c>
      <c r="D10" s="83" t="s">
        <v>54</v>
      </c>
      <c r="E10" s="81" t="s">
        <v>55</v>
      </c>
      <c r="F10" s="82" t="str">
        <f>VLOOKUP(B10,'[2]Base 2022'!$B$3:$H$469,7,FALSE)</f>
        <v>Privé à but non lucratif</v>
      </c>
    </row>
    <row r="11" spans="1:6" x14ac:dyDescent="0.25">
      <c r="A11" s="12">
        <v>22</v>
      </c>
      <c r="B11" s="84">
        <v>220000459</v>
      </c>
      <c r="C11" s="83" t="s">
        <v>56</v>
      </c>
      <c r="D11" s="83" t="s">
        <v>57</v>
      </c>
      <c r="E11" s="81" t="s">
        <v>44</v>
      </c>
      <c r="F11" s="82" t="str">
        <f>VLOOKUP(B11,'[2]Base 2022'!$B$3:$H$469,7,FALSE)</f>
        <v>Privé à but non lucratif</v>
      </c>
    </row>
    <row r="12" spans="1:6" x14ac:dyDescent="0.25">
      <c r="A12" s="12">
        <v>22</v>
      </c>
      <c r="B12" s="84">
        <v>220000491</v>
      </c>
      <c r="C12" s="83" t="s">
        <v>58</v>
      </c>
      <c r="D12" s="83" t="s">
        <v>59</v>
      </c>
      <c r="E12" s="81" t="s">
        <v>60</v>
      </c>
      <c r="F12" s="82" t="str">
        <f>VLOOKUP(B12,'[2]Base 2022'!$B$3:$H$469,7,FALSE)</f>
        <v>Privé à but non lucratif</v>
      </c>
    </row>
    <row r="13" spans="1:6" x14ac:dyDescent="0.25">
      <c r="A13" s="21">
        <v>22</v>
      </c>
      <c r="B13" s="84">
        <v>220002612</v>
      </c>
      <c r="C13" s="83" t="s">
        <v>61</v>
      </c>
      <c r="D13" s="83" t="s">
        <v>62</v>
      </c>
      <c r="E13" s="81" t="s">
        <v>63</v>
      </c>
      <c r="F13" s="82" t="str">
        <f>VLOOKUP(B13,'[2]Base 2022'!$B$3:$H$469,7,FALSE)</f>
        <v>Privé à but non lucratif</v>
      </c>
    </row>
    <row r="14" spans="1:6" x14ac:dyDescent="0.25">
      <c r="A14" s="12">
        <v>22</v>
      </c>
      <c r="B14" s="84">
        <v>220002687</v>
      </c>
      <c r="C14" s="83" t="s">
        <v>64</v>
      </c>
      <c r="D14" s="83" t="s">
        <v>65</v>
      </c>
      <c r="E14" s="81" t="s">
        <v>44</v>
      </c>
      <c r="F14" s="82" t="str">
        <f>VLOOKUP(B14,'[2]Base 2022'!$B$3:$H$469,7,FALSE)</f>
        <v>Privé à but non lucratif</v>
      </c>
    </row>
    <row r="15" spans="1:6" x14ac:dyDescent="0.25">
      <c r="A15" s="12">
        <v>22</v>
      </c>
      <c r="B15" s="84">
        <v>220004188</v>
      </c>
      <c r="C15" s="83" t="s">
        <v>66</v>
      </c>
      <c r="D15" s="83" t="s">
        <v>67</v>
      </c>
      <c r="E15" s="81" t="s">
        <v>63</v>
      </c>
      <c r="F15" s="82" t="str">
        <f>VLOOKUP(B15,'[2]Base 2022'!$B$3:$H$469,7,FALSE)</f>
        <v>Privé à but non lucratif</v>
      </c>
    </row>
    <row r="16" spans="1:6" x14ac:dyDescent="0.25">
      <c r="A16" s="21">
        <v>22</v>
      </c>
      <c r="B16" s="84">
        <v>220004196</v>
      </c>
      <c r="C16" s="83" t="s">
        <v>68</v>
      </c>
      <c r="D16" s="83" t="s">
        <v>69</v>
      </c>
      <c r="E16" s="81" t="s">
        <v>63</v>
      </c>
      <c r="F16" s="82" t="str">
        <f>VLOOKUP(B16,'[2]Base 2022'!$B$3:$H$469,7,FALSE)</f>
        <v>Privé à but non lucratif</v>
      </c>
    </row>
    <row r="17" spans="1:6" x14ac:dyDescent="0.25">
      <c r="A17" s="12">
        <v>22</v>
      </c>
      <c r="B17" s="84">
        <v>220004204</v>
      </c>
      <c r="C17" s="83" t="s">
        <v>70</v>
      </c>
      <c r="D17" s="83" t="s">
        <v>71</v>
      </c>
      <c r="E17" s="81" t="s">
        <v>63</v>
      </c>
      <c r="F17" s="82" t="str">
        <f>VLOOKUP(B17,'[2]Base 2022'!$B$3:$H$469,7,FALSE)</f>
        <v>Privé à but non lucratif</v>
      </c>
    </row>
    <row r="18" spans="1:6" x14ac:dyDescent="0.25">
      <c r="A18" s="21">
        <v>22</v>
      </c>
      <c r="B18" s="84">
        <v>220004253</v>
      </c>
      <c r="C18" s="83" t="s">
        <v>72</v>
      </c>
      <c r="D18" s="83" t="s">
        <v>73</v>
      </c>
      <c r="E18" s="81" t="s">
        <v>44</v>
      </c>
      <c r="F18" s="82" t="str">
        <f>VLOOKUP(B18,'[2]Base 2022'!$B$3:$H$469,7,FALSE)</f>
        <v>Privé à but non lucratif</v>
      </c>
    </row>
    <row r="19" spans="1:6" x14ac:dyDescent="0.25">
      <c r="A19" s="12">
        <v>22</v>
      </c>
      <c r="B19" s="84">
        <v>220004261</v>
      </c>
      <c r="C19" s="83" t="s">
        <v>74</v>
      </c>
      <c r="D19" s="83" t="s">
        <v>40</v>
      </c>
      <c r="E19" s="81" t="s">
        <v>41</v>
      </c>
      <c r="F19" s="82" t="str">
        <f>VLOOKUP(B19,'[2]Base 2022'!$B$3:$H$469,7,FALSE)</f>
        <v>Public autonome</v>
      </c>
    </row>
    <row r="20" spans="1:6" x14ac:dyDescent="0.25">
      <c r="A20" s="12">
        <v>22</v>
      </c>
      <c r="B20" s="84">
        <v>220004485</v>
      </c>
      <c r="C20" s="83" t="s">
        <v>75</v>
      </c>
      <c r="D20" s="83" t="s">
        <v>46</v>
      </c>
      <c r="E20" s="81" t="s">
        <v>63</v>
      </c>
      <c r="F20" s="82" t="str">
        <f>VLOOKUP(B20,'[2]Base 2022'!$B$3:$H$469,7,FALSE)</f>
        <v>Public autonome</v>
      </c>
    </row>
    <row r="21" spans="1:6" x14ac:dyDescent="0.25">
      <c r="A21" s="21">
        <v>22</v>
      </c>
      <c r="B21" s="84">
        <v>220004725</v>
      </c>
      <c r="C21" s="83" t="s">
        <v>76</v>
      </c>
      <c r="D21" s="83" t="s">
        <v>77</v>
      </c>
      <c r="E21" s="81" t="s">
        <v>78</v>
      </c>
      <c r="F21" s="82" t="str">
        <f>VLOOKUP(B21,'[2]Base 2022'!$B$3:$H$469,7,FALSE)</f>
        <v>Privé à but non lucratif</v>
      </c>
    </row>
    <row r="22" spans="1:6" x14ac:dyDescent="0.25">
      <c r="A22" s="12">
        <v>22</v>
      </c>
      <c r="B22" s="84">
        <v>220004733</v>
      </c>
      <c r="C22" s="83" t="s">
        <v>79</v>
      </c>
      <c r="D22" s="83" t="s">
        <v>80</v>
      </c>
      <c r="E22" s="81" t="s">
        <v>78</v>
      </c>
      <c r="F22" s="82" t="str">
        <f>VLOOKUP(B22,'[2]Base 2022'!$B$3:$H$469,7,FALSE)</f>
        <v>Public territorial</v>
      </c>
    </row>
    <row r="23" spans="1:6" x14ac:dyDescent="0.25">
      <c r="A23" s="21">
        <v>22</v>
      </c>
      <c r="B23" s="84">
        <v>220004758</v>
      </c>
      <c r="C23" s="83" t="s">
        <v>81</v>
      </c>
      <c r="D23" s="83" t="s">
        <v>82</v>
      </c>
      <c r="E23" s="81" t="s">
        <v>78</v>
      </c>
      <c r="F23" s="82" t="str">
        <f>VLOOKUP(B23,'[2]Base 2022'!$B$3:$H$469,7,FALSE)</f>
        <v>Privé à but non lucratif</v>
      </c>
    </row>
    <row r="24" spans="1:6" x14ac:dyDescent="0.25">
      <c r="A24" s="12">
        <v>22</v>
      </c>
      <c r="B24" s="84">
        <v>220005227</v>
      </c>
      <c r="C24" s="83" t="s">
        <v>83</v>
      </c>
      <c r="D24" s="83" t="s">
        <v>84</v>
      </c>
      <c r="E24" s="81" t="s">
        <v>78</v>
      </c>
      <c r="F24" s="82" t="str">
        <f>VLOOKUP(B24,'[2]Base 2022'!$B$3:$H$469,7,FALSE)</f>
        <v>Public territorial</v>
      </c>
    </row>
    <row r="25" spans="1:6" x14ac:dyDescent="0.25">
      <c r="A25" s="21">
        <v>22</v>
      </c>
      <c r="B25" s="84">
        <v>220005664</v>
      </c>
      <c r="C25" s="83" t="s">
        <v>85</v>
      </c>
      <c r="D25" s="83" t="s">
        <v>86</v>
      </c>
      <c r="E25" s="81" t="s">
        <v>78</v>
      </c>
      <c r="F25" s="82" t="str">
        <f>VLOOKUP(B25,'[2]Base 2022'!$B$3:$H$469,7,FALSE)</f>
        <v>Privé à but non lucratif</v>
      </c>
    </row>
    <row r="26" spans="1:6" x14ac:dyDescent="0.25">
      <c r="A26" s="12">
        <v>22</v>
      </c>
      <c r="B26" s="84">
        <v>220005771</v>
      </c>
      <c r="C26" s="83" t="s">
        <v>87</v>
      </c>
      <c r="D26" s="83" t="s">
        <v>88</v>
      </c>
      <c r="E26" s="81" t="s">
        <v>63</v>
      </c>
      <c r="F26" s="82" t="str">
        <f>VLOOKUP(B26,'[2]Base 2022'!$B$3:$H$469,7,FALSE)</f>
        <v>Privé à but non lucratif</v>
      </c>
    </row>
    <row r="27" spans="1:6" x14ac:dyDescent="0.25">
      <c r="A27" s="21">
        <v>22</v>
      </c>
      <c r="B27" s="84">
        <v>220005797</v>
      </c>
      <c r="C27" s="83" t="s">
        <v>89</v>
      </c>
      <c r="D27" s="83" t="s">
        <v>90</v>
      </c>
      <c r="E27" s="81" t="s">
        <v>91</v>
      </c>
      <c r="F27" s="82" t="str">
        <f>VLOOKUP(B27,'[2]Base 2022'!$B$3:$H$469,7,FALSE)</f>
        <v>Privé à but non lucratif</v>
      </c>
    </row>
    <row r="28" spans="1:6" x14ac:dyDescent="0.25">
      <c r="A28" s="12">
        <v>22</v>
      </c>
      <c r="B28" s="84">
        <v>220006555</v>
      </c>
      <c r="C28" s="83" t="s">
        <v>92</v>
      </c>
      <c r="D28" s="83" t="s">
        <v>93</v>
      </c>
      <c r="E28" s="81" t="s">
        <v>63</v>
      </c>
      <c r="F28" s="82" t="str">
        <f>VLOOKUP(B28,'[2]Base 2022'!$B$3:$H$469,7,FALSE)</f>
        <v>Privé à but non lucratif</v>
      </c>
    </row>
    <row r="29" spans="1:6" x14ac:dyDescent="0.25">
      <c r="A29" s="21">
        <v>22</v>
      </c>
      <c r="B29" s="84">
        <v>220006951</v>
      </c>
      <c r="C29" s="83" t="s">
        <v>94</v>
      </c>
      <c r="D29" s="83" t="s">
        <v>88</v>
      </c>
      <c r="E29" s="81" t="s">
        <v>95</v>
      </c>
      <c r="F29" s="82" t="str">
        <f>VLOOKUP(B29,'[2]Base 2022'!$B$3:$H$469,7,FALSE)</f>
        <v>Privé à but non lucratif</v>
      </c>
    </row>
    <row r="30" spans="1:6" x14ac:dyDescent="0.25">
      <c r="A30" s="21">
        <v>22</v>
      </c>
      <c r="B30" s="84">
        <v>220007215</v>
      </c>
      <c r="C30" s="83" t="s">
        <v>96</v>
      </c>
      <c r="D30" s="83" t="s">
        <v>88</v>
      </c>
      <c r="E30" s="81" t="s">
        <v>41</v>
      </c>
      <c r="F30" s="82" t="str">
        <f>VLOOKUP(B30,'[2]Base 2022'!$B$3:$H$469,7,FALSE)</f>
        <v>Public hospitalier</v>
      </c>
    </row>
    <row r="31" spans="1:6" x14ac:dyDescent="0.25">
      <c r="A31" s="12">
        <v>22</v>
      </c>
      <c r="B31" s="84">
        <v>220007223</v>
      </c>
      <c r="C31" s="83" t="s">
        <v>97</v>
      </c>
      <c r="D31" s="83" t="s">
        <v>98</v>
      </c>
      <c r="E31" s="81" t="s">
        <v>63</v>
      </c>
      <c r="F31" s="82" t="str">
        <f>VLOOKUP(B31,'[2]Base 2022'!$B$3:$H$469,7,FALSE)</f>
        <v>Privé à but non lucratif</v>
      </c>
    </row>
    <row r="32" spans="1:6" x14ac:dyDescent="0.25">
      <c r="A32" s="21">
        <v>22</v>
      </c>
      <c r="B32" s="84">
        <v>220007462</v>
      </c>
      <c r="C32" s="83" t="s">
        <v>99</v>
      </c>
      <c r="D32" s="83" t="s">
        <v>100</v>
      </c>
      <c r="E32" s="81" t="s">
        <v>101</v>
      </c>
      <c r="F32" s="82" t="str">
        <f>VLOOKUP(B32,'[2]Base 2022'!$B$3:$H$469,7,FALSE)</f>
        <v>Public hospitalier</v>
      </c>
    </row>
    <row r="33" spans="1:6" x14ac:dyDescent="0.25">
      <c r="A33" s="12">
        <v>22</v>
      </c>
      <c r="B33" s="84">
        <v>220008932</v>
      </c>
      <c r="C33" s="83" t="s">
        <v>102</v>
      </c>
      <c r="D33" s="83" t="s">
        <v>103</v>
      </c>
      <c r="E33" s="81" t="s">
        <v>78</v>
      </c>
      <c r="F33" s="82" t="str">
        <f>VLOOKUP(B33,'[2]Base 2022'!$B$3:$H$469,7,FALSE)</f>
        <v>Privé à but non lucratif</v>
      </c>
    </row>
    <row r="34" spans="1:6" x14ac:dyDescent="0.25">
      <c r="A34" s="21">
        <v>22</v>
      </c>
      <c r="B34" s="84">
        <v>220012967</v>
      </c>
      <c r="C34" s="83" t="s">
        <v>104</v>
      </c>
      <c r="D34" s="83" t="s">
        <v>105</v>
      </c>
      <c r="E34" s="81" t="s">
        <v>101</v>
      </c>
      <c r="F34" s="82" t="str">
        <f>VLOOKUP(B34,'[2]Base 2022'!$B$3:$H$469,7,FALSE)</f>
        <v>Privé à but non lucratif</v>
      </c>
    </row>
    <row r="35" spans="1:6" x14ac:dyDescent="0.25">
      <c r="A35" s="21">
        <v>22</v>
      </c>
      <c r="B35" s="84">
        <v>220012975</v>
      </c>
      <c r="C35" s="83" t="s">
        <v>106</v>
      </c>
      <c r="D35" s="83" t="s">
        <v>105</v>
      </c>
      <c r="E35" s="81" t="s">
        <v>107</v>
      </c>
      <c r="F35" s="82" t="str">
        <f>VLOOKUP(B35,'[2]Base 2022'!$B$3:$H$469,7,FALSE)</f>
        <v>Privé à but non lucratif</v>
      </c>
    </row>
    <row r="36" spans="1:6" x14ac:dyDescent="0.25">
      <c r="A36" s="12">
        <v>22</v>
      </c>
      <c r="B36" s="84">
        <v>220013320</v>
      </c>
      <c r="C36" s="83" t="s">
        <v>108</v>
      </c>
      <c r="D36" s="83" t="s">
        <v>105</v>
      </c>
      <c r="E36" s="81" t="s">
        <v>109</v>
      </c>
      <c r="F36" s="82" t="str">
        <f>VLOOKUP(B36,'[2]Base 2022'!$B$3:$H$469,7,FALSE)</f>
        <v>Privé à but non lucratif</v>
      </c>
    </row>
    <row r="37" spans="1:6" x14ac:dyDescent="0.25">
      <c r="A37" s="21">
        <v>22</v>
      </c>
      <c r="B37" s="84">
        <v>220013338</v>
      </c>
      <c r="C37" s="83" t="s">
        <v>110</v>
      </c>
      <c r="D37" s="83" t="s">
        <v>40</v>
      </c>
      <c r="E37" s="81" t="s">
        <v>101</v>
      </c>
      <c r="F37" s="82" t="str">
        <f>VLOOKUP(B37,'[2]Base 2022'!$B$3:$H$469,7,FALSE)</f>
        <v>Public autonome</v>
      </c>
    </row>
    <row r="38" spans="1:6" x14ac:dyDescent="0.25">
      <c r="A38" s="12">
        <v>22</v>
      </c>
      <c r="B38" s="84">
        <v>220013346</v>
      </c>
      <c r="C38" s="83" t="s">
        <v>111</v>
      </c>
      <c r="D38" s="83" t="s">
        <v>112</v>
      </c>
      <c r="E38" s="81" t="s">
        <v>78</v>
      </c>
      <c r="F38" s="82" t="str">
        <f>VLOOKUP(B38,'[2]Base 2022'!$B$3:$H$469,7,FALSE)</f>
        <v>Privé à but non lucratif</v>
      </c>
    </row>
    <row r="39" spans="1:6" x14ac:dyDescent="0.25">
      <c r="A39" s="21">
        <v>22</v>
      </c>
      <c r="B39" s="84">
        <v>220013445</v>
      </c>
      <c r="C39" s="83" t="s">
        <v>113</v>
      </c>
      <c r="D39" s="83" t="s">
        <v>48</v>
      </c>
      <c r="E39" s="81" t="s">
        <v>63</v>
      </c>
      <c r="F39" s="82" t="str">
        <f>VLOOKUP(B39,'[2]Base 2022'!$B$3:$H$469,7,FALSE)</f>
        <v>Public territorial</v>
      </c>
    </row>
    <row r="40" spans="1:6" x14ac:dyDescent="0.25">
      <c r="A40" s="21">
        <v>22</v>
      </c>
      <c r="B40" s="84">
        <v>220013593</v>
      </c>
      <c r="C40" s="83" t="s">
        <v>115</v>
      </c>
      <c r="D40" s="83" t="s">
        <v>90</v>
      </c>
      <c r="E40" s="81" t="s">
        <v>63</v>
      </c>
      <c r="F40" s="82" t="str">
        <f>VLOOKUP(B40,'[2]Base 2022'!$B$3:$H$469,7,FALSE)</f>
        <v>Privé à but non lucratif</v>
      </c>
    </row>
    <row r="41" spans="1:6" x14ac:dyDescent="0.25">
      <c r="A41" s="12">
        <v>22</v>
      </c>
      <c r="B41" s="84">
        <v>220013718</v>
      </c>
      <c r="C41" s="83" t="s">
        <v>116</v>
      </c>
      <c r="D41" s="83" t="s">
        <v>105</v>
      </c>
      <c r="E41" s="81" t="s">
        <v>109</v>
      </c>
      <c r="F41" s="82" t="str">
        <f>VLOOKUP(B41,'[2]Base 2022'!$B$3:$H$469,7,FALSE)</f>
        <v>Privé à but non lucratif</v>
      </c>
    </row>
    <row r="42" spans="1:6" x14ac:dyDescent="0.25">
      <c r="A42" s="21">
        <v>22</v>
      </c>
      <c r="B42" s="84">
        <v>220013734</v>
      </c>
      <c r="C42" s="83" t="s">
        <v>117</v>
      </c>
      <c r="D42" s="83" t="s">
        <v>40</v>
      </c>
      <c r="E42" s="81" t="s">
        <v>101</v>
      </c>
      <c r="F42" s="82" t="str">
        <f>VLOOKUP(B42,'[2]Base 2022'!$B$3:$H$469,7,FALSE)</f>
        <v>Privé à but non lucratif</v>
      </c>
    </row>
    <row r="43" spans="1:6" ht="22.5" x14ac:dyDescent="0.25">
      <c r="A43" s="12">
        <v>22</v>
      </c>
      <c r="B43" s="84">
        <v>220013742</v>
      </c>
      <c r="C43" s="83" t="s">
        <v>118</v>
      </c>
      <c r="D43" s="83" t="s">
        <v>73</v>
      </c>
      <c r="E43" s="81" t="s">
        <v>119</v>
      </c>
      <c r="F43" s="82" t="str">
        <f>VLOOKUP(B43,'[2]Base 2022'!$B$3:$H$469,7,FALSE)</f>
        <v>Privé à but non lucratif</v>
      </c>
    </row>
    <row r="44" spans="1:6" ht="22.5" x14ac:dyDescent="0.25">
      <c r="A44" s="21">
        <v>22</v>
      </c>
      <c r="B44" s="84">
        <v>220013767</v>
      </c>
      <c r="C44" s="83" t="s">
        <v>106</v>
      </c>
      <c r="D44" s="83" t="s">
        <v>105</v>
      </c>
      <c r="E44" s="81" t="s">
        <v>119</v>
      </c>
      <c r="F44" s="82" t="str">
        <f>VLOOKUP(B44,'[2]Base 2022'!$B$3:$H$469,7,FALSE)</f>
        <v>Privé à but non lucratif</v>
      </c>
    </row>
    <row r="45" spans="1:6" x14ac:dyDescent="0.25">
      <c r="A45" s="21">
        <v>22</v>
      </c>
      <c r="B45" s="84">
        <v>220013775</v>
      </c>
      <c r="C45" s="83" t="s">
        <v>120</v>
      </c>
      <c r="D45" s="83" t="s">
        <v>121</v>
      </c>
      <c r="E45" s="81" t="s">
        <v>78</v>
      </c>
      <c r="F45" s="82" t="str">
        <f>VLOOKUP(B45,'[2]Base 2022'!$B$3:$H$469,7,FALSE)</f>
        <v>Privé à but non lucratif</v>
      </c>
    </row>
    <row r="46" spans="1:6" x14ac:dyDescent="0.25">
      <c r="A46" s="21">
        <v>22</v>
      </c>
      <c r="B46" s="84">
        <v>220014054</v>
      </c>
      <c r="C46" s="83" t="s">
        <v>122</v>
      </c>
      <c r="D46" s="83" t="s">
        <v>43</v>
      </c>
      <c r="E46" s="81" t="s">
        <v>101</v>
      </c>
      <c r="F46" s="82" t="str">
        <f>VLOOKUP(B46,'[2]Base 2022'!$B$3:$H$469,7,FALSE)</f>
        <v>Privé à but non lucratif</v>
      </c>
    </row>
    <row r="47" spans="1:6" x14ac:dyDescent="0.25">
      <c r="A47" s="21">
        <v>22</v>
      </c>
      <c r="B47" s="84">
        <v>220014062</v>
      </c>
      <c r="C47" s="83" t="s">
        <v>123</v>
      </c>
      <c r="D47" s="83" t="s">
        <v>124</v>
      </c>
      <c r="E47" s="81" t="s">
        <v>63</v>
      </c>
      <c r="F47" s="82" t="str">
        <f>VLOOKUP(B47,'[2]Base 2022'!$B$3:$H$469,7,FALSE)</f>
        <v>Privé à but non lucratif</v>
      </c>
    </row>
    <row r="48" spans="1:6" x14ac:dyDescent="0.25">
      <c r="A48" s="12">
        <v>22</v>
      </c>
      <c r="B48" s="84">
        <v>220014195</v>
      </c>
      <c r="C48" s="83" t="s">
        <v>125</v>
      </c>
      <c r="D48" s="83" t="s">
        <v>126</v>
      </c>
      <c r="E48" s="81" t="s">
        <v>91</v>
      </c>
      <c r="F48" s="82" t="str">
        <f>VLOOKUP(B48,'[2]Base 2022'!$B$3:$H$469,7,FALSE)</f>
        <v>Privé à but non lucratif</v>
      </c>
    </row>
    <row r="49" spans="1:6" x14ac:dyDescent="0.25">
      <c r="A49" s="21">
        <v>22</v>
      </c>
      <c r="B49" s="84">
        <v>220014229</v>
      </c>
      <c r="C49" s="83" t="s">
        <v>127</v>
      </c>
      <c r="D49" s="83" t="s">
        <v>128</v>
      </c>
      <c r="E49" s="81" t="s">
        <v>109</v>
      </c>
      <c r="F49" s="82" t="str">
        <f>VLOOKUP(B49,'[2]Base 2022'!$B$3:$H$469,7,FALSE)</f>
        <v>Public autonome</v>
      </c>
    </row>
    <row r="50" spans="1:6" x14ac:dyDescent="0.25">
      <c r="A50" s="21">
        <v>22</v>
      </c>
      <c r="B50" s="84">
        <v>220014484</v>
      </c>
      <c r="C50" s="83" t="s">
        <v>129</v>
      </c>
      <c r="D50" s="83" t="s">
        <v>59</v>
      </c>
      <c r="E50" s="81" t="s">
        <v>101</v>
      </c>
      <c r="F50" s="82" t="str">
        <f>VLOOKUP(B50,'[2]Base 2022'!$B$3:$H$469,7,FALSE)</f>
        <v>Privé à but non lucratif</v>
      </c>
    </row>
    <row r="51" spans="1:6" x14ac:dyDescent="0.25">
      <c r="A51" s="21">
        <v>22</v>
      </c>
      <c r="B51" s="84">
        <v>220014617</v>
      </c>
      <c r="C51" s="83" t="s">
        <v>130</v>
      </c>
      <c r="D51" s="83" t="s">
        <v>84</v>
      </c>
      <c r="E51" s="81" t="s">
        <v>91</v>
      </c>
      <c r="F51" s="82" t="str">
        <f>VLOOKUP(B51,'[2]Base 2022'!$B$3:$H$469,7,FALSE)</f>
        <v>Privé à but non lucratif</v>
      </c>
    </row>
    <row r="52" spans="1:6" x14ac:dyDescent="0.25">
      <c r="A52" s="12">
        <v>22</v>
      </c>
      <c r="B52" s="84">
        <v>220014633</v>
      </c>
      <c r="C52" s="83" t="s">
        <v>131</v>
      </c>
      <c r="D52" s="83" t="s">
        <v>132</v>
      </c>
      <c r="E52" s="81" t="s">
        <v>78</v>
      </c>
      <c r="F52" s="82" t="str">
        <f>VLOOKUP(B52,'[2]Base 2022'!$B$3:$H$469,7,FALSE)</f>
        <v>Privé à but non lucratif</v>
      </c>
    </row>
    <row r="53" spans="1:6" x14ac:dyDescent="0.25">
      <c r="A53" s="21">
        <v>22</v>
      </c>
      <c r="B53" s="84">
        <v>220014880</v>
      </c>
      <c r="C53" s="83" t="s">
        <v>133</v>
      </c>
      <c r="D53" s="83" t="s">
        <v>112</v>
      </c>
      <c r="E53" s="81" t="s">
        <v>109</v>
      </c>
      <c r="F53" s="82" t="str">
        <f>VLOOKUP(B53,'[2]Base 2022'!$B$3:$H$469,7,FALSE)</f>
        <v>Privé à but non lucratif</v>
      </c>
    </row>
    <row r="54" spans="1:6" x14ac:dyDescent="0.25">
      <c r="A54" s="12">
        <v>22</v>
      </c>
      <c r="B54" s="84">
        <v>220014922</v>
      </c>
      <c r="C54" s="83" t="s">
        <v>134</v>
      </c>
      <c r="D54" s="83" t="s">
        <v>40</v>
      </c>
      <c r="E54" s="81" t="s">
        <v>101</v>
      </c>
      <c r="F54" s="82" t="str">
        <f>VLOOKUP(B54,'[2]Base 2022'!$B$3:$H$469,7,FALSE)</f>
        <v>Public autonome</v>
      </c>
    </row>
    <row r="55" spans="1:6" x14ac:dyDescent="0.25">
      <c r="A55" s="21">
        <v>22</v>
      </c>
      <c r="B55" s="84">
        <v>220014989</v>
      </c>
      <c r="C55" s="83" t="s">
        <v>135</v>
      </c>
      <c r="D55" s="83" t="s">
        <v>136</v>
      </c>
      <c r="E55" s="81" t="s">
        <v>109</v>
      </c>
      <c r="F55" s="82" t="str">
        <f>VLOOKUP(B55,'[2]Base 2022'!$B$3:$H$469,7,FALSE)</f>
        <v>Privé à but non lucratif</v>
      </c>
    </row>
    <row r="56" spans="1:6" x14ac:dyDescent="0.25">
      <c r="A56" s="21">
        <v>22</v>
      </c>
      <c r="B56" s="84">
        <v>220015572</v>
      </c>
      <c r="C56" s="83" t="s">
        <v>137</v>
      </c>
      <c r="D56" s="83" t="s">
        <v>138</v>
      </c>
      <c r="E56" s="81" t="s">
        <v>109</v>
      </c>
      <c r="F56" s="82" t="str">
        <f>VLOOKUP(B56,'[2]Base 2022'!$B$3:$H$469,7,FALSE)</f>
        <v>Privé à but non lucratif</v>
      </c>
    </row>
    <row r="57" spans="1:6" x14ac:dyDescent="0.25">
      <c r="A57" s="21">
        <v>22</v>
      </c>
      <c r="B57" s="84">
        <v>220015598</v>
      </c>
      <c r="C57" s="83" t="s">
        <v>139</v>
      </c>
      <c r="D57" s="83" t="s">
        <v>140</v>
      </c>
      <c r="E57" s="81" t="s">
        <v>63</v>
      </c>
      <c r="F57" s="82" t="str">
        <f>VLOOKUP(B57,'[2]Base 2022'!$B$3:$H$469,7,FALSE)</f>
        <v>Privé à but non lucratif</v>
      </c>
    </row>
    <row r="58" spans="1:6" x14ac:dyDescent="0.25">
      <c r="A58" s="12">
        <v>22</v>
      </c>
      <c r="B58" s="84">
        <v>220015630</v>
      </c>
      <c r="C58" s="83" t="s">
        <v>141</v>
      </c>
      <c r="D58" s="83" t="s">
        <v>142</v>
      </c>
      <c r="E58" s="81" t="s">
        <v>91</v>
      </c>
      <c r="F58" s="82" t="str">
        <f>VLOOKUP(B58,'[2]Base 2022'!$B$3:$H$469,7,FALSE)</f>
        <v>Privé à but non lucratif</v>
      </c>
    </row>
    <row r="59" spans="1:6" x14ac:dyDescent="0.25">
      <c r="A59" s="21">
        <v>22</v>
      </c>
      <c r="B59" s="84">
        <v>220015655</v>
      </c>
      <c r="C59" s="83" t="s">
        <v>143</v>
      </c>
      <c r="D59" s="83" t="s">
        <v>40</v>
      </c>
      <c r="E59" s="81" t="s">
        <v>109</v>
      </c>
      <c r="F59" s="82" t="str">
        <f>VLOOKUP(B59,'[2]Base 2022'!$B$3:$H$469,7,FALSE)</f>
        <v>Privé à but non lucratif</v>
      </c>
    </row>
    <row r="60" spans="1:6" x14ac:dyDescent="0.25">
      <c r="A60" s="12">
        <v>22</v>
      </c>
      <c r="B60" s="84">
        <v>220015739</v>
      </c>
      <c r="C60" s="83" t="s">
        <v>144</v>
      </c>
      <c r="D60" s="83" t="s">
        <v>40</v>
      </c>
      <c r="E60" s="81" t="s">
        <v>101</v>
      </c>
      <c r="F60" s="82" t="str">
        <f>VLOOKUP(B60,'[2]Base 2022'!$B$3:$H$469,7,FALSE)</f>
        <v>Privé à but non lucratif</v>
      </c>
    </row>
    <row r="61" spans="1:6" x14ac:dyDescent="0.25">
      <c r="A61" s="21">
        <v>22</v>
      </c>
      <c r="B61" s="84">
        <v>220015929</v>
      </c>
      <c r="C61" s="83" t="s">
        <v>145</v>
      </c>
      <c r="D61" s="83" t="s">
        <v>112</v>
      </c>
      <c r="E61" s="81" t="s">
        <v>91</v>
      </c>
      <c r="F61" s="82" t="str">
        <f>VLOOKUP(B61,'[2]Base 2022'!$B$3:$H$469,7,FALSE)</f>
        <v>Privé à but non lucratif</v>
      </c>
    </row>
    <row r="62" spans="1:6" ht="22.5" x14ac:dyDescent="0.25">
      <c r="A62" s="21">
        <v>22</v>
      </c>
      <c r="B62" s="84">
        <v>220015978</v>
      </c>
      <c r="C62" s="83" t="s">
        <v>146</v>
      </c>
      <c r="D62" s="83" t="s">
        <v>100</v>
      </c>
      <c r="E62" s="81" t="s">
        <v>119</v>
      </c>
      <c r="F62" s="82" t="str">
        <f>VLOOKUP(B62,'[2]Base 2022'!$B$3:$H$469,7,FALSE)</f>
        <v>Public hospitalier</v>
      </c>
    </row>
    <row r="63" spans="1:6" x14ac:dyDescent="0.25">
      <c r="A63" s="12">
        <v>22</v>
      </c>
      <c r="B63" s="84">
        <v>220016059</v>
      </c>
      <c r="C63" s="83" t="s">
        <v>147</v>
      </c>
      <c r="D63" s="83" t="s">
        <v>148</v>
      </c>
      <c r="E63" s="81" t="s">
        <v>78</v>
      </c>
      <c r="F63" s="82" t="str">
        <f>VLOOKUP(B63,'[2]Base 2022'!$B$3:$H$469,7,FALSE)</f>
        <v>Privé à but non lucratif</v>
      </c>
    </row>
    <row r="64" spans="1:6" x14ac:dyDescent="0.25">
      <c r="A64" s="21">
        <v>22</v>
      </c>
      <c r="B64" s="84">
        <v>220016232</v>
      </c>
      <c r="C64" s="83" t="s">
        <v>149</v>
      </c>
      <c r="D64" s="83" t="s">
        <v>128</v>
      </c>
      <c r="E64" s="81" t="s">
        <v>91</v>
      </c>
      <c r="F64" s="82" t="str">
        <f>VLOOKUP(B64,'[2]Base 2022'!$B$3:$H$469,7,FALSE)</f>
        <v>Privé à but non lucratif</v>
      </c>
    </row>
    <row r="65" spans="1:6" x14ac:dyDescent="0.25">
      <c r="A65" s="12">
        <v>22</v>
      </c>
      <c r="B65" s="84">
        <v>220016463</v>
      </c>
      <c r="C65" s="83" t="s">
        <v>150</v>
      </c>
      <c r="D65" s="83" t="s">
        <v>151</v>
      </c>
      <c r="E65" s="81" t="s">
        <v>91</v>
      </c>
      <c r="F65" s="82" t="str">
        <f>VLOOKUP(B65,'[2]Base 2022'!$B$3:$H$469,7,FALSE)</f>
        <v>Privé à but non lucratif</v>
      </c>
    </row>
    <row r="66" spans="1:6" x14ac:dyDescent="0.25">
      <c r="A66" s="21">
        <v>22</v>
      </c>
      <c r="B66" s="84">
        <v>220017669</v>
      </c>
      <c r="C66" s="83" t="s">
        <v>152</v>
      </c>
      <c r="D66" s="83" t="s">
        <v>40</v>
      </c>
      <c r="E66" s="81" t="s">
        <v>101</v>
      </c>
      <c r="F66" s="82" t="str">
        <f>VLOOKUP(B66,'[2]Base 2022'!$B$3:$H$469,7,FALSE)</f>
        <v>Privé à but non lucratif</v>
      </c>
    </row>
    <row r="67" spans="1:6" x14ac:dyDescent="0.25">
      <c r="A67" s="21">
        <v>22</v>
      </c>
      <c r="B67" s="84">
        <v>220017925</v>
      </c>
      <c r="C67" s="83" t="s">
        <v>153</v>
      </c>
      <c r="D67" s="83" t="s">
        <v>40</v>
      </c>
      <c r="E67" s="81" t="s">
        <v>91</v>
      </c>
      <c r="F67" s="82" t="str">
        <f>VLOOKUP(B67,'[2]Base 2022'!$B$3:$H$469,7,FALSE)</f>
        <v>Privé à but non lucratif</v>
      </c>
    </row>
    <row r="68" spans="1:6" x14ac:dyDescent="0.25">
      <c r="A68" s="21">
        <v>22</v>
      </c>
      <c r="B68" s="84">
        <v>220017966</v>
      </c>
      <c r="C68" s="83" t="s">
        <v>154</v>
      </c>
      <c r="D68" s="83" t="s">
        <v>155</v>
      </c>
      <c r="E68" s="81" t="s">
        <v>109</v>
      </c>
      <c r="F68" s="82" t="str">
        <f>VLOOKUP(B68,'[2]Base 2022'!$B$3:$H$469,7,FALSE)</f>
        <v>Privé à but non lucratif</v>
      </c>
    </row>
    <row r="69" spans="1:6" x14ac:dyDescent="0.25">
      <c r="A69" s="21">
        <v>22</v>
      </c>
      <c r="B69" s="84">
        <v>220018196</v>
      </c>
      <c r="C69" s="83" t="s">
        <v>156</v>
      </c>
      <c r="D69" s="83" t="s">
        <v>157</v>
      </c>
      <c r="E69" s="81" t="s">
        <v>44</v>
      </c>
      <c r="F69" s="82" t="str">
        <f>VLOOKUP(B69,'[2]Base 2022'!$B$3:$H$469,7,FALSE)</f>
        <v>Privé à but non lucratif</v>
      </c>
    </row>
    <row r="70" spans="1:6" x14ac:dyDescent="0.25">
      <c r="A70" s="12">
        <v>22</v>
      </c>
      <c r="B70" s="84">
        <v>220018758</v>
      </c>
      <c r="C70" s="83" t="s">
        <v>158</v>
      </c>
      <c r="D70" s="83" t="s">
        <v>40</v>
      </c>
      <c r="E70" s="81" t="s">
        <v>159</v>
      </c>
      <c r="F70" s="82" t="str">
        <f>VLOOKUP(B70,'[2]Base 2022'!$B$3:$H$469,7,FALSE)</f>
        <v>Privé à but non lucratif</v>
      </c>
    </row>
    <row r="71" spans="1:6" x14ac:dyDescent="0.25">
      <c r="A71" s="21">
        <v>22</v>
      </c>
      <c r="B71" s="84">
        <v>220018774</v>
      </c>
      <c r="C71" s="83" t="s">
        <v>160</v>
      </c>
      <c r="D71" s="83" t="s">
        <v>161</v>
      </c>
      <c r="E71" s="81" t="s">
        <v>109</v>
      </c>
      <c r="F71" s="82" t="str">
        <f>VLOOKUP(B71,'[2]Base 2022'!$B$3:$H$469,7,FALSE)</f>
        <v>Privé à but non lucratif</v>
      </c>
    </row>
    <row r="72" spans="1:6" x14ac:dyDescent="0.25">
      <c r="A72" s="12">
        <v>22</v>
      </c>
      <c r="B72" s="84">
        <v>220018790</v>
      </c>
      <c r="C72" s="83" t="s">
        <v>162</v>
      </c>
      <c r="D72" s="83" t="s">
        <v>40</v>
      </c>
      <c r="E72" s="81" t="s">
        <v>163</v>
      </c>
      <c r="F72" s="82" t="str">
        <f>VLOOKUP(B72,'[2]Base 2022'!$B$3:$H$469,7,FALSE)</f>
        <v>Privé à but non lucratif</v>
      </c>
    </row>
    <row r="73" spans="1:6" ht="22.5" x14ac:dyDescent="0.25">
      <c r="A73" s="21">
        <v>22</v>
      </c>
      <c r="B73" s="84">
        <v>220018808</v>
      </c>
      <c r="C73" s="83" t="s">
        <v>164</v>
      </c>
      <c r="D73" s="83" t="s">
        <v>114</v>
      </c>
      <c r="E73" s="81" t="s">
        <v>165</v>
      </c>
      <c r="F73" s="82" t="str">
        <f>VLOOKUP(B73,'[2]Base 2022'!$B$3:$H$469,7,FALSE)</f>
        <v>Privé à but non lucratif</v>
      </c>
    </row>
    <row r="74" spans="1:6" ht="22.5" x14ac:dyDescent="0.25">
      <c r="A74" s="21">
        <v>22</v>
      </c>
      <c r="B74" s="84">
        <v>220018816</v>
      </c>
      <c r="C74" s="83" t="s">
        <v>166</v>
      </c>
      <c r="D74" s="83" t="s">
        <v>114</v>
      </c>
      <c r="E74" s="81" t="s">
        <v>167</v>
      </c>
      <c r="F74" s="82" t="str">
        <f>VLOOKUP(B74,'[2]Base 2022'!$B$3:$H$469,7,FALSE)</f>
        <v>Privé à but non lucratif</v>
      </c>
    </row>
    <row r="75" spans="1:6" ht="22.5" x14ac:dyDescent="0.25">
      <c r="A75" s="12">
        <v>22</v>
      </c>
      <c r="B75" s="84">
        <v>220018824</v>
      </c>
      <c r="C75" s="83" t="s">
        <v>168</v>
      </c>
      <c r="D75" s="83" t="s">
        <v>114</v>
      </c>
      <c r="E75" s="81" t="s">
        <v>167</v>
      </c>
      <c r="F75" s="82" t="str">
        <f>VLOOKUP(B75,'[2]Base 2022'!$B$3:$H$469,7,FALSE)</f>
        <v>Privé à but non lucratif</v>
      </c>
    </row>
    <row r="76" spans="1:6" x14ac:dyDescent="0.25">
      <c r="A76" s="21">
        <v>22</v>
      </c>
      <c r="B76" s="84">
        <v>220019293</v>
      </c>
      <c r="C76" s="83" t="s">
        <v>169</v>
      </c>
      <c r="D76" s="83" t="s">
        <v>88</v>
      </c>
      <c r="E76" s="81" t="s">
        <v>170</v>
      </c>
      <c r="F76" s="82" t="str">
        <f>VLOOKUP(B76,'[2]Base 2022'!$B$3:$H$469,7,FALSE)</f>
        <v>Privé à but non lucratif</v>
      </c>
    </row>
    <row r="77" spans="1:6" x14ac:dyDescent="0.25">
      <c r="A77" s="12">
        <v>22</v>
      </c>
      <c r="B77" s="84">
        <v>220019335</v>
      </c>
      <c r="C77" s="83" t="s">
        <v>171</v>
      </c>
      <c r="D77" s="83" t="s">
        <v>172</v>
      </c>
      <c r="E77" s="81" t="s">
        <v>63</v>
      </c>
      <c r="F77" s="82" t="str">
        <f>VLOOKUP(B77,'[2]Base 2022'!$B$3:$H$469,7,FALSE)</f>
        <v>Privé à but non lucratif</v>
      </c>
    </row>
    <row r="78" spans="1:6" x14ac:dyDescent="0.25">
      <c r="A78" s="21">
        <v>22</v>
      </c>
      <c r="B78" s="84">
        <v>220019426</v>
      </c>
      <c r="C78" s="83" t="s">
        <v>705</v>
      </c>
      <c r="D78" s="83" t="s">
        <v>173</v>
      </c>
      <c r="E78" s="81" t="s">
        <v>174</v>
      </c>
      <c r="F78" s="82" t="str">
        <f>VLOOKUP(B78,'[2]Base 2022'!$B$3:$H$469,7,FALSE)</f>
        <v>Privé à but non lucratif</v>
      </c>
    </row>
    <row r="79" spans="1:6" x14ac:dyDescent="0.25">
      <c r="A79" s="12">
        <v>22</v>
      </c>
      <c r="B79" s="84">
        <v>220019434</v>
      </c>
      <c r="C79" s="83" t="s">
        <v>175</v>
      </c>
      <c r="D79" s="83" t="s">
        <v>82</v>
      </c>
      <c r="E79" s="81" t="s">
        <v>91</v>
      </c>
      <c r="F79" s="82" t="str">
        <f>VLOOKUP(B79,'[2]Base 2022'!$B$3:$H$469,7,FALSE)</f>
        <v>Privé à but non lucratif</v>
      </c>
    </row>
    <row r="80" spans="1:6" x14ac:dyDescent="0.25">
      <c r="A80" s="21">
        <v>22</v>
      </c>
      <c r="B80" s="84">
        <v>220019459</v>
      </c>
      <c r="C80" s="83" t="s">
        <v>176</v>
      </c>
      <c r="D80" s="83" t="s">
        <v>40</v>
      </c>
      <c r="E80" s="81" t="s">
        <v>163</v>
      </c>
      <c r="F80" s="82" t="str">
        <f>VLOOKUP(B80,'[2]Base 2022'!$B$3:$H$469,7,FALSE)</f>
        <v>Privé à but non lucratif</v>
      </c>
    </row>
    <row r="81" spans="1:6" x14ac:dyDescent="0.25">
      <c r="A81" s="12">
        <v>22</v>
      </c>
      <c r="B81" s="84">
        <v>220019731</v>
      </c>
      <c r="C81" s="83" t="s">
        <v>177</v>
      </c>
      <c r="D81" s="83" t="s">
        <v>138</v>
      </c>
      <c r="E81" s="81" t="s">
        <v>174</v>
      </c>
      <c r="F81" s="82" t="str">
        <f>VLOOKUP(B81,'[2]Base 2022'!$B$3:$H$469,7,FALSE)</f>
        <v>Privé à but non lucratif</v>
      </c>
    </row>
    <row r="82" spans="1:6" x14ac:dyDescent="0.25">
      <c r="A82" s="21">
        <v>22</v>
      </c>
      <c r="B82" s="84">
        <v>220019905</v>
      </c>
      <c r="C82" s="83" t="s">
        <v>178</v>
      </c>
      <c r="D82" s="83" t="s">
        <v>105</v>
      </c>
      <c r="E82" s="81" t="s">
        <v>101</v>
      </c>
      <c r="F82" s="82" t="str">
        <f>VLOOKUP(B82,'[2]Base 2022'!$B$3:$H$469,7,FALSE)</f>
        <v>Privé à but non lucratif</v>
      </c>
    </row>
    <row r="83" spans="1:6" x14ac:dyDescent="0.25">
      <c r="A83" s="12">
        <v>22</v>
      </c>
      <c r="B83" s="84">
        <v>220019913</v>
      </c>
      <c r="C83" s="83" t="s">
        <v>179</v>
      </c>
      <c r="D83" s="83" t="s">
        <v>180</v>
      </c>
      <c r="E83" s="81" t="s">
        <v>163</v>
      </c>
      <c r="F83" s="82" t="str">
        <f>VLOOKUP(B83,'[2]Base 2022'!$B$3:$H$469,7,FALSE)</f>
        <v>Privé à but non lucratif</v>
      </c>
    </row>
    <row r="84" spans="1:6" x14ac:dyDescent="0.25">
      <c r="A84" s="12">
        <v>22</v>
      </c>
      <c r="B84" s="84">
        <v>220020762</v>
      </c>
      <c r="C84" s="83" t="s">
        <v>181</v>
      </c>
      <c r="D84" s="83" t="s">
        <v>88</v>
      </c>
      <c r="E84" s="81" t="s">
        <v>109</v>
      </c>
      <c r="F84" s="82" t="str">
        <f>VLOOKUP(B84,'[2]Base 2022'!$B$3:$H$469,7,FALSE)</f>
        <v>Privé à but non lucratif</v>
      </c>
    </row>
    <row r="85" spans="1:6" x14ac:dyDescent="0.25">
      <c r="A85" s="21">
        <v>22</v>
      </c>
      <c r="B85" s="84">
        <v>220020770</v>
      </c>
      <c r="C85" s="83" t="s">
        <v>182</v>
      </c>
      <c r="D85" s="83" t="s">
        <v>183</v>
      </c>
      <c r="E85" s="81" t="s">
        <v>109</v>
      </c>
      <c r="F85" s="82" t="str">
        <f>VLOOKUP(B85,'[2]Base 2022'!$B$3:$H$469,7,FALSE)</f>
        <v>Privé à but non lucratif</v>
      </c>
    </row>
    <row r="86" spans="1:6" x14ac:dyDescent="0.25">
      <c r="A86" s="12">
        <v>22</v>
      </c>
      <c r="B86" s="84">
        <v>220020788</v>
      </c>
      <c r="C86" s="83" t="s">
        <v>184</v>
      </c>
      <c r="D86" s="83" t="s">
        <v>185</v>
      </c>
      <c r="E86" s="81" t="s">
        <v>109</v>
      </c>
      <c r="F86" s="82" t="str">
        <f>VLOOKUP(B86,'[2]Base 2022'!$B$3:$H$469,7,FALSE)</f>
        <v>Privé à but non lucratif</v>
      </c>
    </row>
    <row r="87" spans="1:6" x14ac:dyDescent="0.25">
      <c r="A87" s="21">
        <v>22</v>
      </c>
      <c r="B87" s="84">
        <v>220022628</v>
      </c>
      <c r="C87" s="83" t="s">
        <v>186</v>
      </c>
      <c r="D87" s="83" t="s">
        <v>112</v>
      </c>
      <c r="E87" s="81" t="s">
        <v>163</v>
      </c>
      <c r="F87" s="82" t="str">
        <f>VLOOKUP(B87,'[2]Base 2022'!$B$3:$H$469,7,FALSE)</f>
        <v>Privé à but non lucratif</v>
      </c>
    </row>
    <row r="88" spans="1:6" ht="22.5" x14ac:dyDescent="0.25">
      <c r="A88" s="12">
        <v>22</v>
      </c>
      <c r="B88" s="84">
        <v>220023295</v>
      </c>
      <c r="C88" s="83" t="s">
        <v>187</v>
      </c>
      <c r="D88" s="83" t="s">
        <v>69</v>
      </c>
      <c r="E88" s="81" t="s">
        <v>188</v>
      </c>
      <c r="F88" s="82" t="str">
        <f>VLOOKUP(B88,'[2]Base 2022'!$B$3:$H$469,7,FALSE)</f>
        <v>GCSMS</v>
      </c>
    </row>
    <row r="89" spans="1:6" x14ac:dyDescent="0.25">
      <c r="A89" s="21">
        <v>22</v>
      </c>
      <c r="B89" s="84">
        <v>220024152</v>
      </c>
      <c r="C89" s="83" t="s">
        <v>189</v>
      </c>
      <c r="D89" s="83" t="s">
        <v>62</v>
      </c>
      <c r="E89" s="81" t="s">
        <v>78</v>
      </c>
      <c r="F89" s="82" t="str">
        <f>VLOOKUP(B89,'[2]Base 2022'!$B$3:$H$469,7,FALSE)</f>
        <v>Public territorial</v>
      </c>
    </row>
    <row r="90" spans="1:6" x14ac:dyDescent="0.25">
      <c r="A90" s="21">
        <v>22</v>
      </c>
      <c r="B90" s="84">
        <v>220024293</v>
      </c>
      <c r="C90" s="83" t="s">
        <v>706</v>
      </c>
      <c r="D90" s="83" t="s">
        <v>105</v>
      </c>
      <c r="E90" s="81" t="s">
        <v>163</v>
      </c>
      <c r="F90" s="82" t="str">
        <f>VLOOKUP(B90,'[2]Base 2022'!$B$3:$H$469,7,FALSE)</f>
        <v>GCSMS</v>
      </c>
    </row>
    <row r="91" spans="1:6" x14ac:dyDescent="0.25">
      <c r="A91" s="21">
        <v>22</v>
      </c>
      <c r="B91" s="84">
        <v>220024756</v>
      </c>
      <c r="C91" s="83" t="s">
        <v>683</v>
      </c>
      <c r="D91" s="83" t="s">
        <v>43</v>
      </c>
      <c r="E91" s="81" t="s">
        <v>41</v>
      </c>
      <c r="F91" s="82" t="str">
        <f>VLOOKUP(B91,'[2]Base 2022'!$B$3:$H$469,7,FALSE)</f>
        <v>Public autonome</v>
      </c>
    </row>
    <row r="92" spans="1:6" x14ac:dyDescent="0.25">
      <c r="A92" s="21">
        <v>22</v>
      </c>
      <c r="B92" s="84">
        <v>220025100</v>
      </c>
      <c r="C92" s="83" t="s">
        <v>707</v>
      </c>
      <c r="D92" s="83" t="s">
        <v>725</v>
      </c>
      <c r="E92" s="81" t="s">
        <v>163</v>
      </c>
      <c r="F92" s="82" t="str">
        <f>VLOOKUP(B92,'[2]Base 2022'!$B$3:$H$469,7,FALSE)</f>
        <v>GCSMS</v>
      </c>
    </row>
    <row r="93" spans="1:6" x14ac:dyDescent="0.25">
      <c r="A93" s="12">
        <v>29</v>
      </c>
      <c r="B93" s="84">
        <v>290000421</v>
      </c>
      <c r="C93" s="83" t="s">
        <v>190</v>
      </c>
      <c r="D93" s="83" t="s">
        <v>191</v>
      </c>
      <c r="E93" s="81" t="s">
        <v>159</v>
      </c>
      <c r="F93" s="82" t="str">
        <f>VLOOKUP(B93,'[2]Base 2022'!$B$3:$H$469,7,FALSE)</f>
        <v>Privé à but non lucratif</v>
      </c>
    </row>
    <row r="94" spans="1:6" x14ac:dyDescent="0.25">
      <c r="A94" s="12">
        <v>29</v>
      </c>
      <c r="B94" s="84">
        <v>290000439</v>
      </c>
      <c r="C94" s="83" t="s">
        <v>192</v>
      </c>
      <c r="D94" s="83" t="s">
        <v>193</v>
      </c>
      <c r="E94" s="81" t="s">
        <v>44</v>
      </c>
      <c r="F94" s="82" t="str">
        <f>VLOOKUP(B94,'[2]Base 2022'!$B$3:$H$469,7,FALSE)</f>
        <v>Privé à but non lucratif</v>
      </c>
    </row>
    <row r="95" spans="1:6" x14ac:dyDescent="0.25">
      <c r="A95" s="21">
        <v>29</v>
      </c>
      <c r="B95" s="84">
        <v>290000454</v>
      </c>
      <c r="C95" s="83" t="s">
        <v>194</v>
      </c>
      <c r="D95" s="83" t="s">
        <v>195</v>
      </c>
      <c r="E95" s="81" t="s">
        <v>44</v>
      </c>
      <c r="F95" s="82" t="str">
        <f>VLOOKUP(B95,'[2]Base 2022'!$B$3:$H$469,7,FALSE)</f>
        <v>Privé à but non lucratif</v>
      </c>
    </row>
    <row r="96" spans="1:6" x14ac:dyDescent="0.25">
      <c r="A96" s="21">
        <v>29</v>
      </c>
      <c r="B96" s="84">
        <v>290000470</v>
      </c>
      <c r="C96" s="83" t="s">
        <v>196</v>
      </c>
      <c r="D96" s="83" t="s">
        <v>197</v>
      </c>
      <c r="E96" s="81" t="s">
        <v>44</v>
      </c>
      <c r="F96" s="82" t="str">
        <f>VLOOKUP(B96,'[2]Base 2022'!$B$3:$H$469,7,FALSE)</f>
        <v>Privé à but non lucratif</v>
      </c>
    </row>
    <row r="97" spans="1:6" x14ac:dyDescent="0.25">
      <c r="A97" s="12">
        <v>29</v>
      </c>
      <c r="B97" s="84">
        <v>290000496</v>
      </c>
      <c r="C97" s="83" t="s">
        <v>198</v>
      </c>
      <c r="D97" s="83" t="s">
        <v>199</v>
      </c>
      <c r="E97" s="81" t="s">
        <v>55</v>
      </c>
      <c r="F97" s="82" t="str">
        <f>VLOOKUP(B97,'[2]Base 2022'!$B$3:$H$469,7,FALSE)</f>
        <v>Privé à but non lucratif</v>
      </c>
    </row>
    <row r="98" spans="1:6" x14ac:dyDescent="0.25">
      <c r="A98" s="21">
        <v>29</v>
      </c>
      <c r="B98" s="84">
        <v>290000561</v>
      </c>
      <c r="C98" s="83" t="s">
        <v>200</v>
      </c>
      <c r="D98" s="83" t="s">
        <v>201</v>
      </c>
      <c r="E98" s="81" t="s">
        <v>159</v>
      </c>
      <c r="F98" s="82" t="str">
        <f>VLOOKUP(B98,'[2]Base 2022'!$B$3:$H$469,7,FALSE)</f>
        <v>Privé à but non lucratif</v>
      </c>
    </row>
    <row r="99" spans="1:6" x14ac:dyDescent="0.25">
      <c r="A99" s="12">
        <v>29</v>
      </c>
      <c r="B99" s="84">
        <v>290000611</v>
      </c>
      <c r="C99" s="83" t="s">
        <v>202</v>
      </c>
      <c r="D99" s="83" t="s">
        <v>203</v>
      </c>
      <c r="E99" s="81" t="s">
        <v>44</v>
      </c>
      <c r="F99" s="82" t="str">
        <f>VLOOKUP(B99,'[2]Base 2022'!$B$3:$H$469,7,FALSE)</f>
        <v>Privé à but non lucratif</v>
      </c>
    </row>
    <row r="100" spans="1:6" x14ac:dyDescent="0.25">
      <c r="A100" s="21">
        <v>29</v>
      </c>
      <c r="B100" s="84">
        <v>290000629</v>
      </c>
      <c r="C100" s="83" t="s">
        <v>204</v>
      </c>
      <c r="D100" s="83" t="s">
        <v>205</v>
      </c>
      <c r="E100" s="81" t="s">
        <v>44</v>
      </c>
      <c r="F100" s="82" t="str">
        <f>VLOOKUP(B100,'[2]Base 2022'!$B$3:$H$469,7,FALSE)</f>
        <v>Privé à but non lucratif</v>
      </c>
    </row>
    <row r="101" spans="1:6" x14ac:dyDescent="0.25">
      <c r="A101" s="21">
        <v>29</v>
      </c>
      <c r="B101" s="84">
        <v>290000637</v>
      </c>
      <c r="C101" s="83" t="s">
        <v>206</v>
      </c>
      <c r="D101" s="83" t="s">
        <v>207</v>
      </c>
      <c r="E101" s="81" t="s">
        <v>159</v>
      </c>
      <c r="F101" s="82" t="str">
        <f>VLOOKUP(B101,'[2]Base 2022'!$B$3:$H$469,7,FALSE)</f>
        <v>Privé à but non lucratif</v>
      </c>
    </row>
    <row r="102" spans="1:6" x14ac:dyDescent="0.25">
      <c r="A102" s="21">
        <v>29</v>
      </c>
      <c r="B102" s="84">
        <v>290000702</v>
      </c>
      <c r="C102" s="83" t="s">
        <v>208</v>
      </c>
      <c r="D102" s="83" t="s">
        <v>209</v>
      </c>
      <c r="E102" s="81" t="s">
        <v>44</v>
      </c>
      <c r="F102" s="82" t="str">
        <f>VLOOKUP(B102,'[2]Base 2022'!$B$3:$H$469,7,FALSE)</f>
        <v>Privé à but non lucratif</v>
      </c>
    </row>
    <row r="103" spans="1:6" ht="22.5" x14ac:dyDescent="0.25">
      <c r="A103" s="21">
        <v>29</v>
      </c>
      <c r="B103" s="84">
        <v>290000801</v>
      </c>
      <c r="C103" s="83" t="s">
        <v>210</v>
      </c>
      <c r="D103" s="83" t="s">
        <v>211</v>
      </c>
      <c r="E103" s="81" t="s">
        <v>119</v>
      </c>
      <c r="F103" s="82" t="str">
        <f>VLOOKUP(B103,'[2]Base 2022'!$B$3:$H$469,7,FALSE)</f>
        <v>Privé à but non lucratif</v>
      </c>
    </row>
    <row r="104" spans="1:6" x14ac:dyDescent="0.25">
      <c r="A104" s="12">
        <v>29</v>
      </c>
      <c r="B104" s="84">
        <v>290000926</v>
      </c>
      <c r="C104" s="83" t="s">
        <v>212</v>
      </c>
      <c r="D104" s="83" t="s">
        <v>213</v>
      </c>
      <c r="E104" s="81" t="s">
        <v>55</v>
      </c>
      <c r="F104" s="82" t="str">
        <f>VLOOKUP(B104,'[2]Base 2022'!$B$3:$H$469,7,FALSE)</f>
        <v>Privé à but non lucratif</v>
      </c>
    </row>
    <row r="105" spans="1:6" x14ac:dyDescent="0.25">
      <c r="A105" s="12">
        <v>29</v>
      </c>
      <c r="B105" s="84">
        <v>290002211</v>
      </c>
      <c r="C105" s="83" t="s">
        <v>214</v>
      </c>
      <c r="D105" s="83" t="s">
        <v>215</v>
      </c>
      <c r="E105" s="81" t="s">
        <v>109</v>
      </c>
      <c r="F105" s="82" t="str">
        <f>VLOOKUP(B105,'[2]Base 2022'!$B$3:$H$469,7,FALSE)</f>
        <v>Privé à but non lucratif</v>
      </c>
    </row>
    <row r="106" spans="1:6" x14ac:dyDescent="0.25">
      <c r="A106" s="21">
        <v>29</v>
      </c>
      <c r="B106" s="84">
        <v>290002237</v>
      </c>
      <c r="C106" s="83" t="s">
        <v>216</v>
      </c>
      <c r="D106" s="83" t="s">
        <v>217</v>
      </c>
      <c r="E106" s="81" t="s">
        <v>101</v>
      </c>
      <c r="F106" s="82" t="str">
        <f>VLOOKUP(B106,'[2]Base 2022'!$B$3:$H$469,7,FALSE)</f>
        <v>Privé à but non lucratif</v>
      </c>
    </row>
    <row r="107" spans="1:6" x14ac:dyDescent="0.25">
      <c r="A107" s="21">
        <v>29</v>
      </c>
      <c r="B107" s="84">
        <v>290002252</v>
      </c>
      <c r="C107" s="83" t="s">
        <v>218</v>
      </c>
      <c r="D107" s="83" t="s">
        <v>201</v>
      </c>
      <c r="E107" s="81" t="s">
        <v>44</v>
      </c>
      <c r="F107" s="82" t="str">
        <f>VLOOKUP(B107,'[2]Base 2022'!$B$3:$H$469,7,FALSE)</f>
        <v>Privé à but non lucratif</v>
      </c>
    </row>
    <row r="108" spans="1:6" x14ac:dyDescent="0.25">
      <c r="A108" s="12">
        <v>29</v>
      </c>
      <c r="B108" s="84">
        <v>290002260</v>
      </c>
      <c r="C108" s="83" t="s">
        <v>219</v>
      </c>
      <c r="D108" s="83" t="s">
        <v>220</v>
      </c>
      <c r="E108" s="81" t="s">
        <v>44</v>
      </c>
      <c r="F108" s="82" t="str">
        <f>VLOOKUP(B108,'[2]Base 2022'!$B$3:$H$469,7,FALSE)</f>
        <v>Privé à but non lucratif</v>
      </c>
    </row>
    <row r="109" spans="1:6" x14ac:dyDescent="0.25">
      <c r="A109" s="12">
        <v>29</v>
      </c>
      <c r="B109" s="84">
        <v>290002682</v>
      </c>
      <c r="C109" s="83" t="s">
        <v>222</v>
      </c>
      <c r="D109" s="83" t="s">
        <v>223</v>
      </c>
      <c r="E109" s="81" t="s">
        <v>44</v>
      </c>
      <c r="F109" s="82" t="str">
        <f>VLOOKUP(B109,'[2]Base 2022'!$B$3:$H$469,7,FALSE)</f>
        <v>Privé à but non lucratif</v>
      </c>
    </row>
    <row r="110" spans="1:6" x14ac:dyDescent="0.25">
      <c r="A110" s="21">
        <v>29</v>
      </c>
      <c r="B110" s="84">
        <v>290002914</v>
      </c>
      <c r="C110" s="83" t="s">
        <v>224</v>
      </c>
      <c r="D110" s="83" t="s">
        <v>201</v>
      </c>
      <c r="E110" s="81" t="s">
        <v>55</v>
      </c>
      <c r="F110" s="82" t="str">
        <f>VLOOKUP(B110,'[2]Base 2022'!$B$3:$H$469,7,FALSE)</f>
        <v>Privé à but non lucratif</v>
      </c>
    </row>
    <row r="111" spans="1:6" x14ac:dyDescent="0.25">
      <c r="A111" s="21">
        <v>29</v>
      </c>
      <c r="B111" s="84">
        <v>290004027</v>
      </c>
      <c r="C111" s="83" t="s">
        <v>225</v>
      </c>
      <c r="D111" s="83" t="s">
        <v>211</v>
      </c>
      <c r="E111" s="81" t="s">
        <v>107</v>
      </c>
      <c r="F111" s="82" t="str">
        <f>VLOOKUP(B111,'[2]Base 2022'!$B$3:$H$469,7,FALSE)</f>
        <v>Privé à but non lucratif</v>
      </c>
    </row>
    <row r="112" spans="1:6" x14ac:dyDescent="0.25">
      <c r="A112" s="21">
        <v>29</v>
      </c>
      <c r="B112" s="84">
        <v>290004167</v>
      </c>
      <c r="C112" s="83" t="s">
        <v>226</v>
      </c>
      <c r="D112" s="83" t="s">
        <v>227</v>
      </c>
      <c r="E112" s="81" t="s">
        <v>44</v>
      </c>
      <c r="F112" s="82" t="str">
        <f>VLOOKUP(B112,'[2]Base 2022'!$B$3:$H$469,7,FALSE)</f>
        <v>Public autonome</v>
      </c>
    </row>
    <row r="113" spans="1:6" x14ac:dyDescent="0.25">
      <c r="A113" s="12">
        <v>29</v>
      </c>
      <c r="B113" s="84">
        <v>290004241</v>
      </c>
      <c r="C113" s="83" t="s">
        <v>228</v>
      </c>
      <c r="D113" s="83" t="s">
        <v>229</v>
      </c>
      <c r="E113" s="81" t="s">
        <v>44</v>
      </c>
      <c r="F113" s="82" t="str">
        <f>VLOOKUP(B113,'[2]Base 2022'!$B$3:$H$469,7,FALSE)</f>
        <v>Public autonome</v>
      </c>
    </row>
    <row r="114" spans="1:6" x14ac:dyDescent="0.25">
      <c r="A114" s="21">
        <v>29</v>
      </c>
      <c r="B114" s="84">
        <v>290005107</v>
      </c>
      <c r="C114" s="83" t="s">
        <v>230</v>
      </c>
      <c r="D114" s="83" t="s">
        <v>231</v>
      </c>
      <c r="E114" s="81" t="s">
        <v>63</v>
      </c>
      <c r="F114" s="82" t="str">
        <f>VLOOKUP(B114,'[2]Base 2022'!$B$3:$H$469,7,FALSE)</f>
        <v>Privé à but non lucratif</v>
      </c>
    </row>
    <row r="115" spans="1:6" x14ac:dyDescent="0.25">
      <c r="A115" s="12">
        <v>29</v>
      </c>
      <c r="B115" s="84">
        <v>290005149</v>
      </c>
      <c r="C115" s="83" t="s">
        <v>232</v>
      </c>
      <c r="D115" s="83" t="s">
        <v>233</v>
      </c>
      <c r="E115" s="81" t="s">
        <v>63</v>
      </c>
      <c r="F115" s="82" t="str">
        <f>VLOOKUP(B115,'[2]Base 2022'!$B$3:$H$469,7,FALSE)</f>
        <v>Privé à but non lucratif</v>
      </c>
    </row>
    <row r="116" spans="1:6" x14ac:dyDescent="0.25">
      <c r="A116" s="21">
        <v>29</v>
      </c>
      <c r="B116" s="84">
        <v>290005156</v>
      </c>
      <c r="C116" s="83" t="s">
        <v>234</v>
      </c>
      <c r="D116" s="83" t="s">
        <v>235</v>
      </c>
      <c r="E116" s="81" t="s">
        <v>63</v>
      </c>
      <c r="F116" s="82" t="str">
        <f>VLOOKUP(B116,'[2]Base 2022'!$B$3:$H$469,7,FALSE)</f>
        <v>Privé à but non lucratif</v>
      </c>
    </row>
    <row r="117" spans="1:6" x14ac:dyDescent="0.25">
      <c r="A117" s="21">
        <v>29</v>
      </c>
      <c r="B117" s="84">
        <v>290005180</v>
      </c>
      <c r="C117" s="83" t="s">
        <v>236</v>
      </c>
      <c r="D117" s="83" t="s">
        <v>199</v>
      </c>
      <c r="E117" s="81" t="s">
        <v>63</v>
      </c>
      <c r="F117" s="82" t="str">
        <f>VLOOKUP(B117,'[2]Base 2022'!$B$3:$H$469,7,FALSE)</f>
        <v>Privé à but non lucratif</v>
      </c>
    </row>
    <row r="118" spans="1:6" x14ac:dyDescent="0.25">
      <c r="A118" s="12">
        <v>29</v>
      </c>
      <c r="B118" s="84">
        <v>290005206</v>
      </c>
      <c r="C118" s="83" t="s">
        <v>237</v>
      </c>
      <c r="D118" s="83" t="s">
        <v>238</v>
      </c>
      <c r="E118" s="81" t="s">
        <v>63</v>
      </c>
      <c r="F118" s="82" t="str">
        <f>VLOOKUP(B118,'[2]Base 2022'!$B$3:$H$469,7,FALSE)</f>
        <v>Privé à but non lucratif</v>
      </c>
    </row>
    <row r="119" spans="1:6" x14ac:dyDescent="0.25">
      <c r="A119" s="21">
        <v>29</v>
      </c>
      <c r="B119" s="84">
        <v>290005214</v>
      </c>
      <c r="C119" s="83" t="s">
        <v>239</v>
      </c>
      <c r="D119" s="83" t="s">
        <v>240</v>
      </c>
      <c r="E119" s="81" t="s">
        <v>63</v>
      </c>
      <c r="F119" s="82" t="str">
        <f>VLOOKUP(B119,'[2]Base 2022'!$B$3:$H$469,7,FALSE)</f>
        <v>Privé à but non lucratif</v>
      </c>
    </row>
    <row r="120" spans="1:6" x14ac:dyDescent="0.25">
      <c r="A120" s="12">
        <v>29</v>
      </c>
      <c r="B120" s="84">
        <v>290005222</v>
      </c>
      <c r="C120" s="83" t="s">
        <v>241</v>
      </c>
      <c r="D120" s="83" t="s">
        <v>242</v>
      </c>
      <c r="E120" s="81" t="s">
        <v>63</v>
      </c>
      <c r="F120" s="82" t="str">
        <f>VLOOKUP(B120,'[2]Base 2022'!$B$3:$H$469,7,FALSE)</f>
        <v>Privé à but non lucratif</v>
      </c>
    </row>
    <row r="121" spans="1:6" x14ac:dyDescent="0.25">
      <c r="A121" s="21">
        <v>29</v>
      </c>
      <c r="B121" s="84">
        <v>290005255</v>
      </c>
      <c r="C121" s="83" t="s">
        <v>243</v>
      </c>
      <c r="D121" s="83" t="s">
        <v>201</v>
      </c>
      <c r="E121" s="81" t="s">
        <v>41</v>
      </c>
      <c r="F121" s="82" t="str">
        <f>VLOOKUP(B121,'[2]Base 2022'!$B$3:$H$469,7,FALSE)</f>
        <v>Privé à but non lucratif</v>
      </c>
    </row>
    <row r="122" spans="1:6" x14ac:dyDescent="0.25">
      <c r="A122" s="21">
        <v>29</v>
      </c>
      <c r="B122" s="84">
        <v>290005297</v>
      </c>
      <c r="C122" s="83" t="s">
        <v>244</v>
      </c>
      <c r="D122" s="83" t="s">
        <v>245</v>
      </c>
      <c r="E122" s="81" t="s">
        <v>63</v>
      </c>
      <c r="F122" s="82" t="str">
        <f>VLOOKUP(B122,'[2]Base 2022'!$B$3:$H$469,7,FALSE)</f>
        <v>Privé à but non lucratif</v>
      </c>
    </row>
    <row r="123" spans="1:6" x14ac:dyDescent="0.25">
      <c r="A123" s="12">
        <v>29</v>
      </c>
      <c r="B123" s="84">
        <v>290005701</v>
      </c>
      <c r="C123" s="83" t="s">
        <v>246</v>
      </c>
      <c r="D123" s="83" t="s">
        <v>247</v>
      </c>
      <c r="E123" s="81" t="s">
        <v>174</v>
      </c>
      <c r="F123" s="82" t="str">
        <f>VLOOKUP(B123,'[2]Base 2022'!$B$3:$H$469,7,FALSE)</f>
        <v>Public territorial</v>
      </c>
    </row>
    <row r="124" spans="1:6" x14ac:dyDescent="0.25">
      <c r="A124" s="21">
        <v>29</v>
      </c>
      <c r="B124" s="84">
        <v>290005719</v>
      </c>
      <c r="C124" s="83" t="s">
        <v>248</v>
      </c>
      <c r="D124" s="83" t="s">
        <v>249</v>
      </c>
      <c r="E124" s="81" t="s">
        <v>78</v>
      </c>
      <c r="F124" s="82" t="str">
        <f>VLOOKUP(B124,'[2]Base 2022'!$B$3:$H$469,7,FALSE)</f>
        <v>Public territorial</v>
      </c>
    </row>
    <row r="125" spans="1:6" x14ac:dyDescent="0.25">
      <c r="A125" s="12">
        <v>29</v>
      </c>
      <c r="B125" s="84">
        <v>290005735</v>
      </c>
      <c r="C125" s="83" t="s">
        <v>250</v>
      </c>
      <c r="D125" s="83" t="s">
        <v>213</v>
      </c>
      <c r="E125" s="81" t="s">
        <v>63</v>
      </c>
      <c r="F125" s="82" t="str">
        <f>VLOOKUP(B125,'[2]Base 2022'!$B$3:$H$469,7,FALSE)</f>
        <v>Privé à but non lucratif</v>
      </c>
    </row>
    <row r="126" spans="1:6" x14ac:dyDescent="0.25">
      <c r="A126" s="21">
        <v>29</v>
      </c>
      <c r="B126" s="84">
        <v>290005776</v>
      </c>
      <c r="C126" s="83" t="s">
        <v>251</v>
      </c>
      <c r="D126" s="83" t="s">
        <v>231</v>
      </c>
      <c r="E126" s="81" t="s">
        <v>101</v>
      </c>
      <c r="F126" s="82" t="str">
        <f>VLOOKUP(B126,'[2]Base 2022'!$B$3:$H$469,7,FALSE)</f>
        <v>Privé à but non lucratif</v>
      </c>
    </row>
    <row r="127" spans="1:6" x14ac:dyDescent="0.25">
      <c r="A127" s="21">
        <v>29</v>
      </c>
      <c r="B127" s="84">
        <v>290005784</v>
      </c>
      <c r="C127" s="83" t="s">
        <v>252</v>
      </c>
      <c r="D127" s="83" t="s">
        <v>191</v>
      </c>
      <c r="E127" s="81" t="s">
        <v>101</v>
      </c>
      <c r="F127" s="82" t="str">
        <f>VLOOKUP(B127,'[2]Base 2022'!$B$3:$H$469,7,FALSE)</f>
        <v>Privé à but non lucratif</v>
      </c>
    </row>
    <row r="128" spans="1:6" x14ac:dyDescent="0.25">
      <c r="A128" s="12">
        <v>29</v>
      </c>
      <c r="B128" s="84">
        <v>290005792</v>
      </c>
      <c r="C128" s="83" t="s">
        <v>253</v>
      </c>
      <c r="D128" s="83" t="s">
        <v>207</v>
      </c>
      <c r="E128" s="81" t="s">
        <v>174</v>
      </c>
      <c r="F128" s="82" t="str">
        <f>VLOOKUP(B128,'[2]Base 2022'!$B$3:$H$469,7,FALSE)</f>
        <v>Privé à but non lucratif</v>
      </c>
    </row>
    <row r="129" spans="1:6" x14ac:dyDescent="0.25">
      <c r="A129" s="21">
        <v>29</v>
      </c>
      <c r="B129" s="84">
        <v>290005800</v>
      </c>
      <c r="C129" s="83" t="s">
        <v>254</v>
      </c>
      <c r="D129" s="83" t="s">
        <v>201</v>
      </c>
      <c r="E129" s="81" t="s">
        <v>78</v>
      </c>
      <c r="F129" s="82" t="str">
        <f>VLOOKUP(B129,'[2]Base 2022'!$B$3:$H$469,7,FALSE)</f>
        <v>Privé à but non lucratif</v>
      </c>
    </row>
    <row r="130" spans="1:6" x14ac:dyDescent="0.25">
      <c r="A130" s="12">
        <v>29</v>
      </c>
      <c r="B130" s="84">
        <v>290005818</v>
      </c>
      <c r="C130" s="83" t="s">
        <v>255</v>
      </c>
      <c r="D130" s="83" t="s">
        <v>256</v>
      </c>
      <c r="E130" s="81" t="s">
        <v>174</v>
      </c>
      <c r="F130" s="82" t="str">
        <f>VLOOKUP(B130,'[2]Base 2022'!$B$3:$H$469,7,FALSE)</f>
        <v>Privé à but non lucratif</v>
      </c>
    </row>
    <row r="131" spans="1:6" x14ac:dyDescent="0.25">
      <c r="A131" s="21">
        <v>29</v>
      </c>
      <c r="B131" s="84">
        <v>290006329</v>
      </c>
      <c r="C131" s="83" t="s">
        <v>257</v>
      </c>
      <c r="D131" s="83" t="s">
        <v>242</v>
      </c>
      <c r="E131" s="81" t="s">
        <v>78</v>
      </c>
      <c r="F131" s="82" t="str">
        <f>VLOOKUP(B131,'[2]Base 2022'!$B$3:$H$469,7,FALSE)</f>
        <v>Privé à but non lucratif</v>
      </c>
    </row>
    <row r="132" spans="1:6" x14ac:dyDescent="0.25">
      <c r="A132" s="21">
        <v>29</v>
      </c>
      <c r="B132" s="84">
        <v>290006360</v>
      </c>
      <c r="C132" s="83" t="s">
        <v>258</v>
      </c>
      <c r="D132" s="83" t="s">
        <v>259</v>
      </c>
      <c r="E132" s="81" t="s">
        <v>78</v>
      </c>
      <c r="F132" s="82" t="str">
        <f>VLOOKUP(B132,'[2]Base 2022'!$B$3:$H$469,7,FALSE)</f>
        <v>Privé à but non lucratif</v>
      </c>
    </row>
    <row r="133" spans="1:6" x14ac:dyDescent="0.25">
      <c r="A133" s="21">
        <v>29</v>
      </c>
      <c r="B133" s="84">
        <v>290006428</v>
      </c>
      <c r="C133" s="83" t="s">
        <v>260</v>
      </c>
      <c r="D133" s="83" t="s">
        <v>261</v>
      </c>
      <c r="E133" s="81" t="s">
        <v>63</v>
      </c>
      <c r="F133" s="82" t="str">
        <f>VLOOKUP(B133,'[2]Base 2022'!$B$3:$H$469,7,FALSE)</f>
        <v>Privé à but non lucratif</v>
      </c>
    </row>
    <row r="134" spans="1:6" x14ac:dyDescent="0.25">
      <c r="A134" s="12">
        <v>29</v>
      </c>
      <c r="B134" s="84">
        <v>290006451</v>
      </c>
      <c r="C134" s="83" t="s">
        <v>262</v>
      </c>
      <c r="D134" s="83" t="s">
        <v>263</v>
      </c>
      <c r="E134" s="81" t="s">
        <v>63</v>
      </c>
      <c r="F134" s="82" t="str">
        <f>VLOOKUP(B134,'[2]Base 2022'!$B$3:$H$469,7,FALSE)</f>
        <v>Privé à but non lucratif</v>
      </c>
    </row>
    <row r="135" spans="1:6" x14ac:dyDescent="0.25">
      <c r="A135" s="21">
        <v>29</v>
      </c>
      <c r="B135" s="84">
        <v>290007756</v>
      </c>
      <c r="C135" s="83" t="s">
        <v>684</v>
      </c>
      <c r="D135" s="83" t="s">
        <v>266</v>
      </c>
      <c r="E135" s="81" t="s">
        <v>78</v>
      </c>
      <c r="F135" s="82" t="str">
        <f>VLOOKUP(B135,'[2]Base 2022'!$B$3:$H$469,7,FALSE)</f>
        <v>Public hospitalier</v>
      </c>
    </row>
    <row r="136" spans="1:6" x14ac:dyDescent="0.25">
      <c r="A136" s="12">
        <v>29</v>
      </c>
      <c r="B136" s="84">
        <v>290007830</v>
      </c>
      <c r="C136" s="83" t="s">
        <v>264</v>
      </c>
      <c r="D136" s="83" t="s">
        <v>191</v>
      </c>
      <c r="E136" s="81" t="s">
        <v>63</v>
      </c>
      <c r="F136" s="82" t="str">
        <f>VLOOKUP(B136,'[2]Base 2022'!$B$3:$H$469,7,FALSE)</f>
        <v>Privé à but non lucratif</v>
      </c>
    </row>
    <row r="137" spans="1:6" x14ac:dyDescent="0.25">
      <c r="A137" s="21">
        <v>29</v>
      </c>
      <c r="B137" s="84">
        <v>290008598</v>
      </c>
      <c r="C137" s="83" t="s">
        <v>265</v>
      </c>
      <c r="D137" s="83" t="s">
        <v>266</v>
      </c>
      <c r="E137" s="81" t="s">
        <v>78</v>
      </c>
      <c r="F137" s="82" t="str">
        <f>VLOOKUP(B137,'[2]Base 2022'!$B$3:$H$469,7,FALSE)</f>
        <v>Privé à but non lucratif</v>
      </c>
    </row>
    <row r="138" spans="1:6" x14ac:dyDescent="0.25">
      <c r="A138" s="21">
        <v>29</v>
      </c>
      <c r="B138" s="84">
        <v>290009125</v>
      </c>
      <c r="C138" s="83" t="s">
        <v>267</v>
      </c>
      <c r="D138" s="83" t="s">
        <v>211</v>
      </c>
      <c r="E138" s="81" t="s">
        <v>78</v>
      </c>
      <c r="F138" s="82" t="str">
        <f>VLOOKUP(B138,'[2]Base 2022'!$B$3:$H$469,7,FALSE)</f>
        <v>Privé à but non lucratif</v>
      </c>
    </row>
    <row r="139" spans="1:6" x14ac:dyDescent="0.25">
      <c r="A139" s="12">
        <v>29</v>
      </c>
      <c r="B139" s="84">
        <v>290009158</v>
      </c>
      <c r="C139" s="83" t="s">
        <v>268</v>
      </c>
      <c r="D139" s="83" t="s">
        <v>269</v>
      </c>
      <c r="E139" s="81" t="s">
        <v>78</v>
      </c>
      <c r="F139" s="82" t="str">
        <f>VLOOKUP(B139,'[2]Base 2022'!$B$3:$H$469,7,FALSE)</f>
        <v>Privé à but non lucratif</v>
      </c>
    </row>
    <row r="140" spans="1:6" x14ac:dyDescent="0.25">
      <c r="A140" s="21">
        <v>29</v>
      </c>
      <c r="B140" s="84">
        <v>290009497</v>
      </c>
      <c r="C140" s="83" t="s">
        <v>270</v>
      </c>
      <c r="D140" s="83" t="s">
        <v>271</v>
      </c>
      <c r="E140" s="81" t="s">
        <v>63</v>
      </c>
      <c r="F140" s="82" t="str">
        <f>VLOOKUP(B140,'[2]Base 2022'!$B$3:$H$469,7,FALSE)</f>
        <v>Privé à but non lucratif</v>
      </c>
    </row>
    <row r="141" spans="1:6" x14ac:dyDescent="0.25">
      <c r="A141" s="12">
        <v>29</v>
      </c>
      <c r="B141" s="84">
        <v>290009687</v>
      </c>
      <c r="C141" s="83" t="s">
        <v>272</v>
      </c>
      <c r="D141" s="83" t="s">
        <v>191</v>
      </c>
      <c r="E141" s="81" t="s">
        <v>78</v>
      </c>
      <c r="F141" s="82" t="str">
        <f>VLOOKUP(B141,'[2]Base 2022'!$B$3:$H$469,7,FALSE)</f>
        <v>Privé à but non lucratif</v>
      </c>
    </row>
    <row r="142" spans="1:6" x14ac:dyDescent="0.25">
      <c r="A142" s="21">
        <v>29</v>
      </c>
      <c r="B142" s="84">
        <v>290009711</v>
      </c>
      <c r="C142" s="83" t="s">
        <v>273</v>
      </c>
      <c r="D142" s="83" t="s">
        <v>207</v>
      </c>
      <c r="E142" s="81" t="s">
        <v>109</v>
      </c>
      <c r="F142" s="82" t="str">
        <f>VLOOKUP(B142,'[2]Base 2022'!$B$3:$H$469,7,FALSE)</f>
        <v>Privé à but non lucratif</v>
      </c>
    </row>
    <row r="143" spans="1:6" x14ac:dyDescent="0.25">
      <c r="A143" s="21">
        <v>29</v>
      </c>
      <c r="B143" s="84">
        <v>290009778</v>
      </c>
      <c r="C143" s="83" t="s">
        <v>708</v>
      </c>
      <c r="D143" s="83" t="s">
        <v>726</v>
      </c>
      <c r="E143" s="81" t="s">
        <v>78</v>
      </c>
      <c r="F143" s="82" t="str">
        <f>VLOOKUP(B143,'[2]Base 2022'!$B$3:$H$469,7,FALSE)</f>
        <v>Public territorial</v>
      </c>
    </row>
    <row r="144" spans="1:6" x14ac:dyDescent="0.25">
      <c r="A144" s="21">
        <v>29</v>
      </c>
      <c r="B144" s="84">
        <v>290014356</v>
      </c>
      <c r="C144" s="83" t="s">
        <v>274</v>
      </c>
      <c r="D144" s="83" t="s">
        <v>275</v>
      </c>
      <c r="E144" s="81" t="s">
        <v>91</v>
      </c>
      <c r="F144" s="82" t="str">
        <f>VLOOKUP(B144,'[2]Base 2022'!$B$3:$H$469,7,FALSE)</f>
        <v>Privé à but non lucratif</v>
      </c>
    </row>
    <row r="145" spans="1:6" x14ac:dyDescent="0.25">
      <c r="A145" s="21">
        <v>29</v>
      </c>
      <c r="B145" s="84">
        <v>290014661</v>
      </c>
      <c r="C145" s="83" t="s">
        <v>276</v>
      </c>
      <c r="D145" s="83" t="s">
        <v>191</v>
      </c>
      <c r="E145" s="81" t="s">
        <v>63</v>
      </c>
      <c r="F145" s="82" t="str">
        <f>VLOOKUP(B145,'[2]Base 2022'!$B$3:$H$469,7,FALSE)</f>
        <v>Privé à but non lucratif</v>
      </c>
    </row>
    <row r="146" spans="1:6" x14ac:dyDescent="0.25">
      <c r="A146" s="12">
        <v>29</v>
      </c>
      <c r="B146" s="84">
        <v>290014752</v>
      </c>
      <c r="C146" s="83" t="s">
        <v>277</v>
      </c>
      <c r="D146" s="83" t="s">
        <v>278</v>
      </c>
      <c r="E146" s="81" t="s">
        <v>109</v>
      </c>
      <c r="F146" s="82" t="str">
        <f>VLOOKUP(B146,'[2]Base 2022'!$B$3:$H$469,7,FALSE)</f>
        <v>Privé à but non lucratif</v>
      </c>
    </row>
    <row r="147" spans="1:6" x14ac:dyDescent="0.25">
      <c r="A147" s="21">
        <v>29</v>
      </c>
      <c r="B147" s="84">
        <v>290018209</v>
      </c>
      <c r="C147" s="83" t="s">
        <v>279</v>
      </c>
      <c r="D147" s="83" t="s">
        <v>220</v>
      </c>
      <c r="E147" s="81" t="s">
        <v>60</v>
      </c>
      <c r="F147" s="82" t="str">
        <f>VLOOKUP(B147,'[2]Base 2022'!$B$3:$H$469,7,FALSE)</f>
        <v>Privé à but non lucratif</v>
      </c>
    </row>
    <row r="148" spans="1:6" x14ac:dyDescent="0.25">
      <c r="A148" s="12">
        <v>29</v>
      </c>
      <c r="B148" s="84">
        <v>290018241</v>
      </c>
      <c r="C148" s="83" t="s">
        <v>280</v>
      </c>
      <c r="D148" s="83" t="s">
        <v>281</v>
      </c>
      <c r="E148" s="81" t="s">
        <v>78</v>
      </c>
      <c r="F148" s="82" t="str">
        <f>VLOOKUP(B148,'[2]Base 2022'!$B$3:$H$469,7,FALSE)</f>
        <v>Privé à but non lucratif</v>
      </c>
    </row>
    <row r="149" spans="1:6" x14ac:dyDescent="0.25">
      <c r="A149" s="21">
        <v>29</v>
      </c>
      <c r="B149" s="84">
        <v>290019363</v>
      </c>
      <c r="C149" s="83" t="s">
        <v>282</v>
      </c>
      <c r="D149" s="83" t="s">
        <v>283</v>
      </c>
      <c r="E149" s="81" t="s">
        <v>101</v>
      </c>
      <c r="F149" s="82" t="str">
        <f>VLOOKUP(B149,'[2]Base 2022'!$B$3:$H$469,7,FALSE)</f>
        <v>Privé à but non lucratif</v>
      </c>
    </row>
    <row r="150" spans="1:6" x14ac:dyDescent="0.25">
      <c r="A150" s="21">
        <v>29</v>
      </c>
      <c r="B150" s="84">
        <v>290019454</v>
      </c>
      <c r="C150" s="83" t="s">
        <v>685</v>
      </c>
      <c r="D150" s="83" t="s">
        <v>284</v>
      </c>
      <c r="E150" s="81" t="s">
        <v>699</v>
      </c>
      <c r="F150" s="82" t="str">
        <f>VLOOKUP(B150,'[2]Base 2022'!$B$3:$H$469,7,FALSE)</f>
        <v>Privé à but non lucratif</v>
      </c>
    </row>
    <row r="151" spans="1:6" x14ac:dyDescent="0.25">
      <c r="A151" s="12">
        <v>29</v>
      </c>
      <c r="B151" s="84">
        <v>290019462</v>
      </c>
      <c r="C151" s="83" t="s">
        <v>285</v>
      </c>
      <c r="D151" s="83" t="s">
        <v>191</v>
      </c>
      <c r="E151" s="81" t="s">
        <v>63</v>
      </c>
      <c r="F151" s="82" t="str">
        <f>VLOOKUP(B151,'[2]Base 2022'!$B$3:$H$469,7,FALSE)</f>
        <v>GIP</v>
      </c>
    </row>
    <row r="152" spans="1:6" x14ac:dyDescent="0.25">
      <c r="A152" s="21">
        <v>29</v>
      </c>
      <c r="B152" s="84">
        <v>290019488</v>
      </c>
      <c r="C152" s="83" t="s">
        <v>286</v>
      </c>
      <c r="D152" s="83" t="s">
        <v>201</v>
      </c>
      <c r="E152" s="81" t="s">
        <v>63</v>
      </c>
      <c r="F152" s="82" t="str">
        <f>VLOOKUP(B152,'[2]Base 2022'!$B$3:$H$469,7,FALSE)</f>
        <v>Privé à but non lucratif</v>
      </c>
    </row>
    <row r="153" spans="1:6" x14ac:dyDescent="0.25">
      <c r="A153" s="12">
        <v>29</v>
      </c>
      <c r="B153" s="84">
        <v>290019991</v>
      </c>
      <c r="C153" s="83" t="s">
        <v>686</v>
      </c>
      <c r="D153" s="83" t="s">
        <v>347</v>
      </c>
      <c r="E153" s="81" t="s">
        <v>101</v>
      </c>
      <c r="F153" s="82" t="str">
        <f>VLOOKUP(B153,'[2]Base 2022'!$B$3:$H$469,7,FALSE)</f>
        <v>Privé à but non lucratif</v>
      </c>
    </row>
    <row r="154" spans="1:6" x14ac:dyDescent="0.25">
      <c r="A154" s="21">
        <v>29</v>
      </c>
      <c r="B154" s="84">
        <v>290020205</v>
      </c>
      <c r="C154" s="83" t="s">
        <v>287</v>
      </c>
      <c r="D154" s="83" t="s">
        <v>221</v>
      </c>
      <c r="E154" s="81" t="s">
        <v>101</v>
      </c>
      <c r="F154" s="82" t="str">
        <f>VLOOKUP(B154,'[2]Base 2022'!$B$3:$H$469,7,FALSE)</f>
        <v>Privé à but non lucratif</v>
      </c>
    </row>
    <row r="155" spans="1:6" x14ac:dyDescent="0.25">
      <c r="A155" s="21">
        <v>29</v>
      </c>
      <c r="B155" s="84">
        <v>290020635</v>
      </c>
      <c r="C155" s="83" t="s">
        <v>288</v>
      </c>
      <c r="D155" s="83" t="s">
        <v>207</v>
      </c>
      <c r="E155" s="81" t="s">
        <v>170</v>
      </c>
      <c r="F155" s="82" t="str">
        <f>VLOOKUP(B155,'[2]Base 2022'!$B$3:$H$469,7,FALSE)</f>
        <v>Privé à but non lucratif</v>
      </c>
    </row>
    <row r="156" spans="1:6" x14ac:dyDescent="0.25">
      <c r="A156" s="21">
        <v>29</v>
      </c>
      <c r="B156" s="84">
        <v>290020668</v>
      </c>
      <c r="C156" s="83" t="s">
        <v>289</v>
      </c>
      <c r="D156" s="83" t="s">
        <v>256</v>
      </c>
      <c r="E156" s="81" t="s">
        <v>109</v>
      </c>
      <c r="F156" s="82" t="str">
        <f>VLOOKUP(B156,'[2]Base 2022'!$B$3:$H$469,7,FALSE)</f>
        <v>Privé à but non lucratif</v>
      </c>
    </row>
    <row r="157" spans="1:6" ht="22.5" x14ac:dyDescent="0.25">
      <c r="A157" s="21">
        <v>29</v>
      </c>
      <c r="B157" s="84">
        <v>290020965</v>
      </c>
      <c r="C157" s="83" t="s">
        <v>290</v>
      </c>
      <c r="D157" s="83" t="s">
        <v>205</v>
      </c>
      <c r="E157" s="81" t="s">
        <v>119</v>
      </c>
      <c r="F157" s="82" t="str">
        <f>VLOOKUP(B157,'[2]Base 2022'!$B$3:$H$469,7,FALSE)</f>
        <v>Privé à but non lucratif</v>
      </c>
    </row>
    <row r="158" spans="1:6" x14ac:dyDescent="0.25">
      <c r="A158" s="12">
        <v>29</v>
      </c>
      <c r="B158" s="84">
        <v>290021088</v>
      </c>
      <c r="C158" s="83" t="s">
        <v>291</v>
      </c>
      <c r="D158" s="83" t="s">
        <v>292</v>
      </c>
      <c r="E158" s="81" t="s">
        <v>63</v>
      </c>
      <c r="F158" s="82" t="str">
        <f>VLOOKUP(B158,'[2]Base 2022'!$B$3:$H$469,7,FALSE)</f>
        <v>Privé à but non lucratif</v>
      </c>
    </row>
    <row r="159" spans="1:6" x14ac:dyDescent="0.25">
      <c r="A159" s="21">
        <v>29</v>
      </c>
      <c r="B159" s="84">
        <v>290021591</v>
      </c>
      <c r="C159" s="83" t="s">
        <v>293</v>
      </c>
      <c r="D159" s="83" t="s">
        <v>229</v>
      </c>
      <c r="E159" s="81" t="s">
        <v>101</v>
      </c>
      <c r="F159" s="82" t="str">
        <f>VLOOKUP(B159,'[2]Base 2022'!$B$3:$H$469,7,FALSE)</f>
        <v>Public autonome</v>
      </c>
    </row>
    <row r="160" spans="1:6" x14ac:dyDescent="0.25">
      <c r="A160" s="12">
        <v>29</v>
      </c>
      <c r="B160" s="84">
        <v>290023829</v>
      </c>
      <c r="C160" s="83" t="s">
        <v>294</v>
      </c>
      <c r="D160" s="83" t="s">
        <v>249</v>
      </c>
      <c r="E160" s="81" t="s">
        <v>41</v>
      </c>
      <c r="F160" s="82" t="str">
        <f>VLOOKUP(B160,'[2]Base 2022'!$B$3:$H$469,7,FALSE)</f>
        <v>Public hospitalier</v>
      </c>
    </row>
    <row r="161" spans="1:6" x14ac:dyDescent="0.25">
      <c r="A161" s="21">
        <v>29</v>
      </c>
      <c r="B161" s="84">
        <v>290023845</v>
      </c>
      <c r="C161" s="83" t="s">
        <v>295</v>
      </c>
      <c r="D161" s="83" t="s">
        <v>259</v>
      </c>
      <c r="E161" s="81" t="s">
        <v>109</v>
      </c>
      <c r="F161" s="82" t="str">
        <f>VLOOKUP(B161,'[2]Base 2022'!$B$3:$H$469,7,FALSE)</f>
        <v>Privé à but non lucratif</v>
      </c>
    </row>
    <row r="162" spans="1:6" x14ac:dyDescent="0.25">
      <c r="A162" s="21">
        <v>29</v>
      </c>
      <c r="B162" s="84">
        <v>290023928</v>
      </c>
      <c r="C162" s="83" t="s">
        <v>210</v>
      </c>
      <c r="D162" s="83" t="s">
        <v>211</v>
      </c>
      <c r="E162" s="81" t="s">
        <v>44</v>
      </c>
      <c r="F162" s="82" t="str">
        <f>VLOOKUP(B162,'[2]Base 2022'!$B$3:$H$469,7,FALSE)</f>
        <v>Privé à but non lucratif</v>
      </c>
    </row>
    <row r="163" spans="1:6" ht="22.5" x14ac:dyDescent="0.25">
      <c r="A163" s="12">
        <v>29</v>
      </c>
      <c r="B163" s="84">
        <v>290023944</v>
      </c>
      <c r="C163" s="83" t="s">
        <v>296</v>
      </c>
      <c r="D163" s="83" t="s">
        <v>197</v>
      </c>
      <c r="E163" s="81" t="s">
        <v>119</v>
      </c>
      <c r="F163" s="82" t="str">
        <f>VLOOKUP(B163,'[2]Base 2022'!$B$3:$H$469,7,FALSE)</f>
        <v>Privé à but non lucratif</v>
      </c>
    </row>
    <row r="164" spans="1:6" x14ac:dyDescent="0.25">
      <c r="A164" s="21">
        <v>29</v>
      </c>
      <c r="B164" s="84">
        <v>290023951</v>
      </c>
      <c r="C164" s="83" t="s">
        <v>297</v>
      </c>
      <c r="D164" s="83" t="s">
        <v>201</v>
      </c>
      <c r="E164" s="81" t="s">
        <v>109</v>
      </c>
      <c r="F164" s="82" t="str">
        <f>VLOOKUP(B164,'[2]Base 2022'!$B$3:$H$469,7,FALSE)</f>
        <v>Privé à but non lucratif</v>
      </c>
    </row>
    <row r="165" spans="1:6" x14ac:dyDescent="0.25">
      <c r="A165" s="12">
        <v>29</v>
      </c>
      <c r="B165" s="84">
        <v>290023969</v>
      </c>
      <c r="C165" s="83" t="s">
        <v>298</v>
      </c>
      <c r="D165" s="83" t="s">
        <v>256</v>
      </c>
      <c r="E165" s="81" t="s">
        <v>55</v>
      </c>
      <c r="F165" s="82" t="str">
        <f>VLOOKUP(B165,'[2]Base 2022'!$B$3:$H$469,7,FALSE)</f>
        <v>Privé à but non lucratif</v>
      </c>
    </row>
    <row r="166" spans="1:6" x14ac:dyDescent="0.25">
      <c r="A166" s="21">
        <v>29</v>
      </c>
      <c r="B166" s="84">
        <v>290023977</v>
      </c>
      <c r="C166" s="83" t="s">
        <v>299</v>
      </c>
      <c r="D166" s="83" t="s">
        <v>300</v>
      </c>
      <c r="E166" s="81" t="s">
        <v>109</v>
      </c>
      <c r="F166" s="82" t="str">
        <f>VLOOKUP(B166,'[2]Base 2022'!$B$3:$H$469,7,FALSE)</f>
        <v>Public hospitalier</v>
      </c>
    </row>
    <row r="167" spans="1:6" x14ac:dyDescent="0.25">
      <c r="A167" s="21">
        <v>29</v>
      </c>
      <c r="B167" s="84">
        <v>290024108</v>
      </c>
      <c r="C167" s="83" t="s">
        <v>301</v>
      </c>
      <c r="D167" s="83" t="s">
        <v>302</v>
      </c>
      <c r="E167" s="81" t="s">
        <v>101</v>
      </c>
      <c r="F167" s="82" t="str">
        <f>VLOOKUP(B167,'[2]Base 2022'!$B$3:$H$469,7,FALSE)</f>
        <v>Privé à but non lucratif</v>
      </c>
    </row>
    <row r="168" spans="1:6" x14ac:dyDescent="0.25">
      <c r="A168" s="21">
        <v>29</v>
      </c>
      <c r="B168" s="84">
        <v>290024298</v>
      </c>
      <c r="C168" s="83" t="s">
        <v>303</v>
      </c>
      <c r="D168" s="83" t="s">
        <v>304</v>
      </c>
      <c r="E168" s="81" t="s">
        <v>63</v>
      </c>
      <c r="F168" s="82" t="str">
        <f>VLOOKUP(B168,'[2]Base 2022'!$B$3:$H$469,7,FALSE)</f>
        <v>Privé à but non lucratif</v>
      </c>
    </row>
    <row r="169" spans="1:6" x14ac:dyDescent="0.25">
      <c r="A169" s="21">
        <v>29</v>
      </c>
      <c r="B169" s="84">
        <v>290024363</v>
      </c>
      <c r="C169" s="83" t="s">
        <v>709</v>
      </c>
      <c r="D169" s="83" t="s">
        <v>305</v>
      </c>
      <c r="E169" s="81" t="s">
        <v>699</v>
      </c>
      <c r="F169" s="82" t="str">
        <f>VLOOKUP(B169,'[2]Base 2022'!$B$3:$H$469,7,FALSE)</f>
        <v>Privé à but non lucratif</v>
      </c>
    </row>
    <row r="170" spans="1:6" x14ac:dyDescent="0.25">
      <c r="A170" s="12">
        <v>29</v>
      </c>
      <c r="B170" s="84">
        <v>290024454</v>
      </c>
      <c r="C170" s="83" t="s">
        <v>306</v>
      </c>
      <c r="D170" s="83" t="s">
        <v>215</v>
      </c>
      <c r="E170" s="81" t="s">
        <v>109</v>
      </c>
      <c r="F170" s="82" t="str">
        <f>VLOOKUP(B170,'[2]Base 2022'!$B$3:$H$469,7,FALSE)</f>
        <v>Privé à but non lucratif</v>
      </c>
    </row>
    <row r="171" spans="1:6" x14ac:dyDescent="0.25">
      <c r="A171" s="21">
        <v>29</v>
      </c>
      <c r="B171" s="84">
        <v>290025048</v>
      </c>
      <c r="C171" s="83" t="s">
        <v>307</v>
      </c>
      <c r="D171" s="83" t="s">
        <v>308</v>
      </c>
      <c r="E171" s="81" t="s">
        <v>109</v>
      </c>
      <c r="F171" s="82" t="str">
        <f>VLOOKUP(B171,'[2]Base 2022'!$B$3:$H$469,7,FALSE)</f>
        <v>Privé à but non lucratif</v>
      </c>
    </row>
    <row r="172" spans="1:6" x14ac:dyDescent="0.25">
      <c r="A172" s="12">
        <v>29</v>
      </c>
      <c r="B172" s="84">
        <v>290025097</v>
      </c>
      <c r="C172" s="83" t="s">
        <v>309</v>
      </c>
      <c r="D172" s="83" t="s">
        <v>238</v>
      </c>
      <c r="E172" s="81" t="s">
        <v>109</v>
      </c>
      <c r="F172" s="82" t="str">
        <f>VLOOKUP(B172,'[2]Base 2022'!$B$3:$H$469,7,FALSE)</f>
        <v>Privé à but non lucratif</v>
      </c>
    </row>
    <row r="173" spans="1:6" x14ac:dyDescent="0.25">
      <c r="A173" s="21">
        <v>29</v>
      </c>
      <c r="B173" s="84">
        <v>290025105</v>
      </c>
      <c r="C173" s="83" t="s">
        <v>310</v>
      </c>
      <c r="D173" s="83" t="s">
        <v>207</v>
      </c>
      <c r="E173" s="81" t="s">
        <v>109</v>
      </c>
      <c r="F173" s="82" t="str">
        <f>VLOOKUP(B173,'[2]Base 2022'!$B$3:$H$469,7,FALSE)</f>
        <v>Privé à but non lucratif</v>
      </c>
    </row>
    <row r="174" spans="1:6" x14ac:dyDescent="0.25">
      <c r="A174" s="21">
        <v>29</v>
      </c>
      <c r="B174" s="84">
        <v>290025204</v>
      </c>
      <c r="C174" s="83" t="s">
        <v>311</v>
      </c>
      <c r="D174" s="83" t="s">
        <v>207</v>
      </c>
      <c r="E174" s="81" t="s">
        <v>109</v>
      </c>
      <c r="F174" s="82" t="str">
        <f>VLOOKUP(B174,'[2]Base 2022'!$B$3:$H$469,7,FALSE)</f>
        <v>Privé à but non lucratif</v>
      </c>
    </row>
    <row r="175" spans="1:6" x14ac:dyDescent="0.25">
      <c r="A175" s="12">
        <v>29</v>
      </c>
      <c r="B175" s="84">
        <v>290025329</v>
      </c>
      <c r="C175" s="83" t="s">
        <v>312</v>
      </c>
      <c r="D175" s="83" t="s">
        <v>313</v>
      </c>
      <c r="E175" s="81" t="s">
        <v>109</v>
      </c>
      <c r="F175" s="82" t="str">
        <f>VLOOKUP(B175,'[2]Base 2022'!$B$3:$H$469,7,FALSE)</f>
        <v>Privé à but non lucratif</v>
      </c>
    </row>
    <row r="176" spans="1:6" x14ac:dyDescent="0.25">
      <c r="A176" s="21">
        <v>29</v>
      </c>
      <c r="B176" s="84">
        <v>290025899</v>
      </c>
      <c r="C176" s="83" t="s">
        <v>314</v>
      </c>
      <c r="D176" s="83" t="s">
        <v>201</v>
      </c>
      <c r="E176" s="81" t="s">
        <v>163</v>
      </c>
      <c r="F176" s="82" t="str">
        <f>VLOOKUP(B176,'[2]Base 2022'!$B$3:$H$469,7,FALSE)</f>
        <v>Privé à but non lucratif</v>
      </c>
    </row>
    <row r="177" spans="1:6" x14ac:dyDescent="0.25">
      <c r="A177" s="21">
        <v>29</v>
      </c>
      <c r="B177" s="84">
        <v>290029198</v>
      </c>
      <c r="C177" s="83" t="s">
        <v>315</v>
      </c>
      <c r="D177" s="83" t="s">
        <v>249</v>
      </c>
      <c r="E177" s="81" t="s">
        <v>109</v>
      </c>
      <c r="F177" s="82" t="str">
        <f>VLOOKUP(B177,'[2]Base 2022'!$B$3:$H$469,7,FALSE)</f>
        <v>Privé à but non lucratif</v>
      </c>
    </row>
    <row r="178" spans="1:6" x14ac:dyDescent="0.25">
      <c r="A178" s="21">
        <v>29</v>
      </c>
      <c r="B178" s="84">
        <v>290029289</v>
      </c>
      <c r="C178" s="83" t="s">
        <v>316</v>
      </c>
      <c r="D178" s="83" t="s">
        <v>269</v>
      </c>
      <c r="E178" s="81" t="s">
        <v>91</v>
      </c>
      <c r="F178" s="82" t="str">
        <f>VLOOKUP(B178,'[2]Base 2022'!$B$3:$H$469,7,FALSE)</f>
        <v>Privé à but non lucratif</v>
      </c>
    </row>
    <row r="179" spans="1:6" x14ac:dyDescent="0.25">
      <c r="A179" s="21">
        <v>29</v>
      </c>
      <c r="B179" s="84">
        <v>290029339</v>
      </c>
      <c r="C179" s="83" t="s">
        <v>687</v>
      </c>
      <c r="D179" s="83" t="s">
        <v>269</v>
      </c>
      <c r="E179" s="81" t="s">
        <v>109</v>
      </c>
      <c r="F179" s="82" t="str">
        <f>VLOOKUP(B179,'[2]Base 2022'!$B$3:$H$469,7,FALSE)</f>
        <v>Privé à but non lucratif</v>
      </c>
    </row>
    <row r="180" spans="1:6" x14ac:dyDescent="0.25">
      <c r="A180" s="21">
        <v>29</v>
      </c>
      <c r="B180" s="84">
        <v>290029784</v>
      </c>
      <c r="C180" s="83" t="s">
        <v>317</v>
      </c>
      <c r="D180" s="83" t="s">
        <v>201</v>
      </c>
      <c r="E180" s="81" t="s">
        <v>63</v>
      </c>
      <c r="F180" s="82" t="str">
        <f>VLOOKUP(B180,'[2]Base 2022'!$B$3:$H$469,7,FALSE)</f>
        <v>Privé à but non lucratif</v>
      </c>
    </row>
    <row r="181" spans="1:6" x14ac:dyDescent="0.25">
      <c r="A181" s="12">
        <v>29</v>
      </c>
      <c r="B181" s="84">
        <v>290029925</v>
      </c>
      <c r="C181" s="83" t="s">
        <v>318</v>
      </c>
      <c r="D181" s="83" t="s">
        <v>319</v>
      </c>
      <c r="E181" s="81" t="s">
        <v>91</v>
      </c>
      <c r="F181" s="82" t="str">
        <f>VLOOKUP(B181,'[2]Base 2022'!$B$3:$H$469,7,FALSE)</f>
        <v>Privé à but non lucratif</v>
      </c>
    </row>
    <row r="182" spans="1:6" x14ac:dyDescent="0.25">
      <c r="A182" s="21">
        <v>29</v>
      </c>
      <c r="B182" s="84">
        <v>290029941</v>
      </c>
      <c r="C182" s="83" t="s">
        <v>320</v>
      </c>
      <c r="D182" s="83" t="s">
        <v>223</v>
      </c>
      <c r="E182" s="81" t="s">
        <v>101</v>
      </c>
      <c r="F182" s="82" t="str">
        <f>VLOOKUP(B182,'[2]Base 2022'!$B$3:$H$469,7,FALSE)</f>
        <v>Privé à but non lucratif</v>
      </c>
    </row>
    <row r="183" spans="1:6" x14ac:dyDescent="0.25">
      <c r="A183" s="12">
        <v>29</v>
      </c>
      <c r="B183" s="84">
        <v>290029990</v>
      </c>
      <c r="C183" s="83" t="s">
        <v>321</v>
      </c>
      <c r="D183" s="83" t="s">
        <v>201</v>
      </c>
      <c r="E183" s="81" t="s">
        <v>322</v>
      </c>
      <c r="F183" s="82" t="str">
        <f>VLOOKUP(B183,'[2]Base 2022'!$B$3:$H$469,7,FALSE)</f>
        <v>Privé à but non lucratif</v>
      </c>
    </row>
    <row r="184" spans="1:6" x14ac:dyDescent="0.25">
      <c r="A184" s="21">
        <v>29</v>
      </c>
      <c r="B184" s="84">
        <v>290030006</v>
      </c>
      <c r="C184" s="83" t="s">
        <v>688</v>
      </c>
      <c r="D184" s="83" t="s">
        <v>207</v>
      </c>
      <c r="E184" s="81" t="s">
        <v>52</v>
      </c>
      <c r="F184" s="82" t="str">
        <f>VLOOKUP(B184,'[2]Base 2022'!$B$3:$H$469,7,FALSE)</f>
        <v>Privé à but non lucratif</v>
      </c>
    </row>
    <row r="185" spans="1:6" x14ac:dyDescent="0.25">
      <c r="A185" s="21">
        <v>29</v>
      </c>
      <c r="B185" s="84">
        <v>290030022</v>
      </c>
      <c r="C185" s="83" t="s">
        <v>323</v>
      </c>
      <c r="D185" s="83" t="s">
        <v>215</v>
      </c>
      <c r="E185" s="81" t="s">
        <v>91</v>
      </c>
      <c r="F185" s="82" t="str">
        <f>VLOOKUP(B185,'[2]Base 2022'!$B$3:$H$469,7,FALSE)</f>
        <v>Privé à but non lucratif</v>
      </c>
    </row>
    <row r="186" spans="1:6" x14ac:dyDescent="0.25">
      <c r="A186" s="12">
        <v>29</v>
      </c>
      <c r="B186" s="84">
        <v>290030196</v>
      </c>
      <c r="C186" s="83" t="s">
        <v>324</v>
      </c>
      <c r="D186" s="83" t="s">
        <v>249</v>
      </c>
      <c r="E186" s="81" t="s">
        <v>91</v>
      </c>
      <c r="F186" s="82" t="str">
        <f>VLOOKUP(B186,'[2]Base 2022'!$B$3:$H$469,7,FALSE)</f>
        <v>Public hospitalier</v>
      </c>
    </row>
    <row r="187" spans="1:6" x14ac:dyDescent="0.25">
      <c r="A187" s="21">
        <v>29</v>
      </c>
      <c r="B187" s="84">
        <v>290030469</v>
      </c>
      <c r="C187" s="83" t="s">
        <v>710</v>
      </c>
      <c r="D187" s="83" t="s">
        <v>191</v>
      </c>
      <c r="E187" s="81" t="s">
        <v>699</v>
      </c>
      <c r="F187" s="82" t="str">
        <f>VLOOKUP(B187,'[2]Base 2022'!$B$3:$H$469,7,FALSE)</f>
        <v>Public hospitalier</v>
      </c>
    </row>
    <row r="188" spans="1:6" x14ac:dyDescent="0.25">
      <c r="A188" s="21">
        <v>29</v>
      </c>
      <c r="B188" s="84">
        <v>290030477</v>
      </c>
      <c r="C188" s="83" t="s">
        <v>325</v>
      </c>
      <c r="D188" s="83" t="s">
        <v>201</v>
      </c>
      <c r="E188" s="81" t="s">
        <v>63</v>
      </c>
      <c r="F188" s="82" t="str">
        <f>VLOOKUP(B188,'[2]Base 2022'!$B$3:$H$469,7,FALSE)</f>
        <v>Privé à but non lucratif</v>
      </c>
    </row>
    <row r="189" spans="1:6" x14ac:dyDescent="0.25">
      <c r="A189" s="12">
        <v>29</v>
      </c>
      <c r="B189" s="84">
        <v>290030642</v>
      </c>
      <c r="C189" s="83" t="s">
        <v>326</v>
      </c>
      <c r="D189" s="83" t="s">
        <v>231</v>
      </c>
      <c r="E189" s="81" t="s">
        <v>41</v>
      </c>
      <c r="F189" s="82" t="str">
        <f>VLOOKUP(B189,'[2]Base 2022'!$B$3:$H$469,7,FALSE)</f>
        <v>Privé à but non lucratif</v>
      </c>
    </row>
    <row r="190" spans="1:6" x14ac:dyDescent="0.25">
      <c r="A190" s="21">
        <v>29</v>
      </c>
      <c r="B190" s="84">
        <v>290030782</v>
      </c>
      <c r="C190" s="83" t="s">
        <v>327</v>
      </c>
      <c r="D190" s="83" t="s">
        <v>201</v>
      </c>
      <c r="E190" s="81" t="s">
        <v>101</v>
      </c>
      <c r="F190" s="82" t="str">
        <f>VLOOKUP(B190,'[2]Base 2022'!$B$3:$H$469,7,FALSE)</f>
        <v>Public hospitalier</v>
      </c>
    </row>
    <row r="191" spans="1:6" x14ac:dyDescent="0.25">
      <c r="A191" s="21">
        <v>29</v>
      </c>
      <c r="B191" s="84">
        <v>290030816</v>
      </c>
      <c r="C191" s="83" t="s">
        <v>328</v>
      </c>
      <c r="D191" s="83" t="s">
        <v>191</v>
      </c>
      <c r="E191" s="81" t="s">
        <v>63</v>
      </c>
      <c r="F191" s="82" t="str">
        <f>VLOOKUP(B191,'[2]Base 2022'!$B$3:$H$469,7,FALSE)</f>
        <v>Privé à but non lucratif</v>
      </c>
    </row>
    <row r="192" spans="1:6" x14ac:dyDescent="0.25">
      <c r="A192" s="21">
        <v>29</v>
      </c>
      <c r="B192" s="84">
        <v>290030824</v>
      </c>
      <c r="C192" s="83" t="s">
        <v>329</v>
      </c>
      <c r="D192" s="83" t="s">
        <v>330</v>
      </c>
      <c r="E192" s="81" t="s">
        <v>109</v>
      </c>
      <c r="F192" s="82" t="str">
        <f>VLOOKUP(B192,'[2]Base 2022'!$B$3:$H$469,7,FALSE)</f>
        <v>Privé à but non lucratif</v>
      </c>
    </row>
    <row r="193" spans="1:6" x14ac:dyDescent="0.25">
      <c r="A193" s="12">
        <v>29</v>
      </c>
      <c r="B193" s="84">
        <v>290030832</v>
      </c>
      <c r="C193" s="83" t="s">
        <v>331</v>
      </c>
      <c r="D193" s="83" t="s">
        <v>332</v>
      </c>
      <c r="E193" s="81" t="s">
        <v>109</v>
      </c>
      <c r="F193" s="82" t="str">
        <f>VLOOKUP(B193,'[2]Base 2022'!$B$3:$H$469,7,FALSE)</f>
        <v>Privé à but non lucratif</v>
      </c>
    </row>
    <row r="194" spans="1:6" x14ac:dyDescent="0.25">
      <c r="A194" s="21">
        <v>29</v>
      </c>
      <c r="B194" s="84">
        <v>290030899</v>
      </c>
      <c r="C194" s="83" t="s">
        <v>333</v>
      </c>
      <c r="D194" s="83" t="s">
        <v>334</v>
      </c>
      <c r="E194" s="81" t="s">
        <v>109</v>
      </c>
      <c r="F194" s="82" t="str">
        <f>VLOOKUP(B194,'[2]Base 2022'!$B$3:$H$469,7,FALSE)</f>
        <v>Privé à but non lucratif</v>
      </c>
    </row>
    <row r="195" spans="1:6" x14ac:dyDescent="0.25">
      <c r="A195" s="12">
        <v>29</v>
      </c>
      <c r="B195" s="84">
        <v>290030907</v>
      </c>
      <c r="C195" s="83" t="s">
        <v>711</v>
      </c>
      <c r="D195" s="83" t="s">
        <v>335</v>
      </c>
      <c r="E195" s="81" t="s">
        <v>699</v>
      </c>
      <c r="F195" s="82" t="str">
        <f>VLOOKUP(B195,'[2]Base 2022'!$B$3:$H$469,7,FALSE)</f>
        <v>Privé à but non lucratif</v>
      </c>
    </row>
    <row r="196" spans="1:6" x14ac:dyDescent="0.25">
      <c r="A196" s="21">
        <v>29</v>
      </c>
      <c r="B196" s="84">
        <v>290030915</v>
      </c>
      <c r="C196" s="83" t="s">
        <v>712</v>
      </c>
      <c r="D196" s="83" t="s">
        <v>336</v>
      </c>
      <c r="E196" s="81" t="s">
        <v>699</v>
      </c>
      <c r="F196" s="82" t="str">
        <f>VLOOKUP(B196,'[2]Base 2022'!$B$3:$H$469,7,FALSE)</f>
        <v>Privé à but non lucratif</v>
      </c>
    </row>
    <row r="197" spans="1:6" x14ac:dyDescent="0.25">
      <c r="A197" s="12">
        <v>29</v>
      </c>
      <c r="B197" s="84">
        <v>290030923</v>
      </c>
      <c r="C197" s="83" t="s">
        <v>713</v>
      </c>
      <c r="D197" s="83" t="s">
        <v>337</v>
      </c>
      <c r="E197" s="81" t="s">
        <v>699</v>
      </c>
      <c r="F197" s="82" t="str">
        <f>VLOOKUP(B197,'[2]Base 2022'!$B$3:$H$469,7,FALSE)</f>
        <v>Privé à but non lucratif</v>
      </c>
    </row>
    <row r="198" spans="1:6" x14ac:dyDescent="0.25">
      <c r="A198" s="21">
        <v>29</v>
      </c>
      <c r="B198" s="84">
        <v>290030956</v>
      </c>
      <c r="C198" s="83" t="s">
        <v>338</v>
      </c>
      <c r="D198" s="83" t="s">
        <v>339</v>
      </c>
      <c r="E198" s="81" t="s">
        <v>109</v>
      </c>
      <c r="F198" s="82" t="str">
        <f>VLOOKUP(B198,'[2]Base 2022'!$B$3:$H$469,7,FALSE)</f>
        <v>Privé à but non lucratif</v>
      </c>
    </row>
    <row r="199" spans="1:6" x14ac:dyDescent="0.25">
      <c r="A199" s="12">
        <v>29</v>
      </c>
      <c r="B199" s="84">
        <v>290030964</v>
      </c>
      <c r="C199" s="83" t="s">
        <v>714</v>
      </c>
      <c r="D199" s="83" t="s">
        <v>340</v>
      </c>
      <c r="E199" s="81" t="s">
        <v>699</v>
      </c>
      <c r="F199" s="82" t="str">
        <f>VLOOKUP(B199,'[2]Base 2022'!$B$3:$H$469,7,FALSE)</f>
        <v>Privé à but non lucratif</v>
      </c>
    </row>
    <row r="200" spans="1:6" x14ac:dyDescent="0.25">
      <c r="A200" s="21">
        <v>29</v>
      </c>
      <c r="B200" s="84">
        <v>290031285</v>
      </c>
      <c r="C200" s="83" t="s">
        <v>341</v>
      </c>
      <c r="D200" s="83" t="s">
        <v>249</v>
      </c>
      <c r="E200" s="81" t="s">
        <v>170</v>
      </c>
      <c r="F200" s="82" t="str">
        <f>VLOOKUP(B200,'[2]Base 2022'!$B$3:$H$469,7,FALSE)</f>
        <v>Privé à but non lucratif</v>
      </c>
    </row>
    <row r="201" spans="1:6" x14ac:dyDescent="0.25">
      <c r="A201" s="12">
        <v>29</v>
      </c>
      <c r="B201" s="84">
        <v>290031392</v>
      </c>
      <c r="C201" s="83" t="s">
        <v>342</v>
      </c>
      <c r="D201" s="83" t="s">
        <v>343</v>
      </c>
      <c r="E201" s="81" t="s">
        <v>109</v>
      </c>
      <c r="F201" s="82" t="str">
        <f>VLOOKUP(B201,'[2]Base 2022'!$B$3:$H$469,7,FALSE)</f>
        <v>Privé à but non lucratif</v>
      </c>
    </row>
    <row r="202" spans="1:6" x14ac:dyDescent="0.25">
      <c r="A202" s="21">
        <v>29</v>
      </c>
      <c r="B202" s="84">
        <v>290032044</v>
      </c>
      <c r="C202" s="83" t="s">
        <v>689</v>
      </c>
      <c r="D202" s="83" t="s">
        <v>266</v>
      </c>
      <c r="E202" s="81" t="s">
        <v>41</v>
      </c>
      <c r="F202" s="82" t="str">
        <f>VLOOKUP(B202,'[2]Base 2022'!$B$3:$H$469,7,FALSE)</f>
        <v>Privé à but non lucratif</v>
      </c>
    </row>
    <row r="203" spans="1:6" x14ac:dyDescent="0.25">
      <c r="A203" s="12">
        <v>29</v>
      </c>
      <c r="B203" s="84">
        <v>290032150</v>
      </c>
      <c r="C203" s="83" t="s">
        <v>344</v>
      </c>
      <c r="D203" s="83" t="s">
        <v>235</v>
      </c>
      <c r="E203" s="81" t="s">
        <v>91</v>
      </c>
      <c r="F203" s="82" t="str">
        <f>VLOOKUP(B203,'[2]Base 2022'!$B$3:$H$469,7,FALSE)</f>
        <v>Privé à but non lucratif</v>
      </c>
    </row>
    <row r="204" spans="1:6" x14ac:dyDescent="0.25">
      <c r="A204" s="21">
        <v>29</v>
      </c>
      <c r="B204" s="84">
        <v>290032176</v>
      </c>
      <c r="C204" s="83" t="s">
        <v>345</v>
      </c>
      <c r="D204" s="83" t="s">
        <v>201</v>
      </c>
      <c r="E204" s="81" t="s">
        <v>163</v>
      </c>
      <c r="F204" s="82" t="str">
        <f>VLOOKUP(B204,'[2]Base 2022'!$B$3:$H$469,7,FALSE)</f>
        <v>Privé à but non lucratif</v>
      </c>
    </row>
    <row r="205" spans="1:6" x14ac:dyDescent="0.25">
      <c r="A205" s="12">
        <v>29</v>
      </c>
      <c r="B205" s="84">
        <v>290032200</v>
      </c>
      <c r="C205" s="83" t="s">
        <v>346</v>
      </c>
      <c r="D205" s="83" t="s">
        <v>347</v>
      </c>
      <c r="E205" s="81" t="s">
        <v>109</v>
      </c>
      <c r="F205" s="82" t="str">
        <f>VLOOKUP(B205,'[2]Base 2022'!$B$3:$H$469,7,FALSE)</f>
        <v>Privé à but non lucratif</v>
      </c>
    </row>
    <row r="206" spans="1:6" x14ac:dyDescent="0.25">
      <c r="A206" s="21">
        <v>29</v>
      </c>
      <c r="B206" s="84">
        <v>290032218</v>
      </c>
      <c r="C206" s="83" t="s">
        <v>348</v>
      </c>
      <c r="D206" s="83" t="s">
        <v>349</v>
      </c>
      <c r="E206" s="81" t="s">
        <v>109</v>
      </c>
      <c r="F206" s="82" t="str">
        <f>VLOOKUP(B206,'[2]Base 2022'!$B$3:$H$469,7,FALSE)</f>
        <v>Privé à but non lucratif</v>
      </c>
    </row>
    <row r="207" spans="1:6" x14ac:dyDescent="0.25">
      <c r="A207" s="12">
        <v>29</v>
      </c>
      <c r="B207" s="84">
        <v>290032291</v>
      </c>
      <c r="C207" s="83" t="s">
        <v>350</v>
      </c>
      <c r="D207" s="83" t="s">
        <v>351</v>
      </c>
      <c r="E207" s="81" t="s">
        <v>78</v>
      </c>
      <c r="F207" s="82" t="str">
        <f>VLOOKUP(B207,'[2]Base 2022'!$B$3:$H$469,7,FALSE)</f>
        <v>Privé à but non lucratif</v>
      </c>
    </row>
    <row r="208" spans="1:6" x14ac:dyDescent="0.25">
      <c r="A208" s="21">
        <v>29</v>
      </c>
      <c r="B208" s="84">
        <v>290032440</v>
      </c>
      <c r="C208" s="83" t="s">
        <v>352</v>
      </c>
      <c r="D208" s="83" t="s">
        <v>353</v>
      </c>
      <c r="E208" s="81" t="s">
        <v>109</v>
      </c>
      <c r="F208" s="82" t="str">
        <f>VLOOKUP(B208,'[2]Base 2022'!$B$3:$H$469,7,FALSE)</f>
        <v>Public autonome</v>
      </c>
    </row>
    <row r="209" spans="1:6" ht="25.5" x14ac:dyDescent="0.25">
      <c r="A209" s="21">
        <v>29</v>
      </c>
      <c r="B209" s="84">
        <v>290032762</v>
      </c>
      <c r="C209" s="83" t="s">
        <v>354</v>
      </c>
      <c r="D209" s="83" t="s">
        <v>249</v>
      </c>
      <c r="E209" s="81" t="s">
        <v>101</v>
      </c>
      <c r="F209" s="82" t="str">
        <f>VLOOKUP(B209,'[2]Base 2022'!$B$3:$H$469,7,FALSE)</f>
        <v>Privé à but non lucratif</v>
      </c>
    </row>
    <row r="210" spans="1:6" x14ac:dyDescent="0.25">
      <c r="A210" s="21">
        <v>29</v>
      </c>
      <c r="B210" s="84">
        <v>290032887</v>
      </c>
      <c r="C210" s="83" t="s">
        <v>355</v>
      </c>
      <c r="D210" s="83" t="s">
        <v>191</v>
      </c>
      <c r="E210" s="81" t="s">
        <v>101</v>
      </c>
      <c r="F210" s="82" t="str">
        <f>VLOOKUP(B210,'[2]Base 2022'!$B$3:$H$469,7,FALSE)</f>
        <v>Public hospitalier</v>
      </c>
    </row>
    <row r="211" spans="1:6" x14ac:dyDescent="0.25">
      <c r="A211" s="21">
        <v>29</v>
      </c>
      <c r="B211" s="84">
        <v>290033265</v>
      </c>
      <c r="C211" s="83" t="s">
        <v>356</v>
      </c>
      <c r="D211" s="83" t="s">
        <v>201</v>
      </c>
      <c r="E211" s="81" t="s">
        <v>63</v>
      </c>
      <c r="F211" s="82" t="str">
        <f>VLOOKUP(B211,'[2]Base 2022'!$B$3:$H$469,7,FALSE)</f>
        <v>Privé à but non lucratif</v>
      </c>
    </row>
    <row r="212" spans="1:6" x14ac:dyDescent="0.25">
      <c r="A212" s="12">
        <v>29</v>
      </c>
      <c r="B212" s="84">
        <v>290034800</v>
      </c>
      <c r="C212" s="83" t="s">
        <v>357</v>
      </c>
      <c r="D212" s="83" t="s">
        <v>201</v>
      </c>
      <c r="E212" s="81" t="s">
        <v>163</v>
      </c>
      <c r="F212" s="82" t="str">
        <f>VLOOKUP(B212,'[2]Base 2022'!$B$3:$H$469,7,FALSE)</f>
        <v>Privé à but non lucratif</v>
      </c>
    </row>
    <row r="213" spans="1:6" x14ac:dyDescent="0.25">
      <c r="A213" s="21">
        <v>29</v>
      </c>
      <c r="B213" s="84">
        <v>290034818</v>
      </c>
      <c r="C213" s="83" t="s">
        <v>358</v>
      </c>
      <c r="D213" s="83" t="s">
        <v>191</v>
      </c>
      <c r="E213" s="81" t="s">
        <v>163</v>
      </c>
      <c r="F213" s="82" t="str">
        <f>VLOOKUP(B213,'[2]Base 2022'!$B$3:$H$469,7,FALSE)</f>
        <v>Privé à but non lucratif</v>
      </c>
    </row>
    <row r="214" spans="1:6" ht="25.5" x14ac:dyDescent="0.25">
      <c r="A214" s="12">
        <v>29</v>
      </c>
      <c r="B214" s="84">
        <v>290035062</v>
      </c>
      <c r="C214" s="83" t="s">
        <v>690</v>
      </c>
      <c r="D214" s="83" t="s">
        <v>201</v>
      </c>
      <c r="E214" s="81" t="s">
        <v>359</v>
      </c>
      <c r="F214" s="82" t="str">
        <f>VLOOKUP(B214,'[2]Base 2022'!$B$3:$H$469,7,FALSE)</f>
        <v>Privé à but non lucratif</v>
      </c>
    </row>
    <row r="215" spans="1:6" x14ac:dyDescent="0.25">
      <c r="A215" s="21">
        <v>29</v>
      </c>
      <c r="B215" s="84">
        <v>290035468</v>
      </c>
      <c r="C215" s="83" t="s">
        <v>360</v>
      </c>
      <c r="D215" s="83" t="s">
        <v>332</v>
      </c>
      <c r="E215" s="81" t="s">
        <v>78</v>
      </c>
      <c r="F215" s="82" t="str">
        <f>VLOOKUP(B215,'[2]Base 2022'!$B$3:$H$469,7,FALSE)</f>
        <v>Privé à but non lucratif</v>
      </c>
    </row>
    <row r="216" spans="1:6" ht="22.5" x14ac:dyDescent="0.25">
      <c r="A216" s="21">
        <v>29</v>
      </c>
      <c r="B216" s="84">
        <v>290035831</v>
      </c>
      <c r="C216" s="83" t="s">
        <v>187</v>
      </c>
      <c r="D216" s="83" t="s">
        <v>201</v>
      </c>
      <c r="E216" s="81" t="s">
        <v>188</v>
      </c>
      <c r="F216" s="82" t="str">
        <f>VLOOKUP(B216,'[2]Base 2022'!$B$3:$H$469,7,FALSE)</f>
        <v>Privé à but non lucratif</v>
      </c>
    </row>
    <row r="217" spans="1:6" x14ac:dyDescent="0.25">
      <c r="A217" s="12">
        <v>29</v>
      </c>
      <c r="B217" s="84">
        <v>290037027</v>
      </c>
      <c r="C217" s="83" t="s">
        <v>361</v>
      </c>
      <c r="D217" s="83" t="s">
        <v>201</v>
      </c>
      <c r="E217" s="81" t="s">
        <v>163</v>
      </c>
      <c r="F217" s="82" t="str">
        <f>VLOOKUP(B217,'[2]Base 2022'!$B$3:$H$469,7,FALSE)</f>
        <v>Privé à but non lucratif</v>
      </c>
    </row>
    <row r="218" spans="1:6" x14ac:dyDescent="0.25">
      <c r="A218" s="21">
        <v>29</v>
      </c>
      <c r="B218" s="84">
        <v>290037621</v>
      </c>
      <c r="C218" s="83" t="s">
        <v>362</v>
      </c>
      <c r="D218" s="83" t="s">
        <v>201</v>
      </c>
      <c r="E218" s="81" t="s">
        <v>101</v>
      </c>
      <c r="F218" s="82" t="str">
        <f>VLOOKUP(B218,'[2]Base 2022'!$B$3:$H$469,7,FALSE)</f>
        <v>Privé à but non lucratif</v>
      </c>
    </row>
    <row r="219" spans="1:6" x14ac:dyDescent="0.25">
      <c r="A219" s="21">
        <v>29</v>
      </c>
      <c r="B219" s="84">
        <v>290038272</v>
      </c>
      <c r="C219" s="83" t="s">
        <v>715</v>
      </c>
      <c r="D219" s="83" t="s">
        <v>727</v>
      </c>
      <c r="E219" s="81" t="s">
        <v>44</v>
      </c>
      <c r="F219" s="82" t="str">
        <f>VLOOKUP(B219,'[2]Base 2022'!$B$3:$H$469,7,FALSE)</f>
        <v>Privé à but non lucratif</v>
      </c>
    </row>
    <row r="220" spans="1:6" x14ac:dyDescent="0.25">
      <c r="A220" s="12">
        <v>35</v>
      </c>
      <c r="B220" s="84">
        <v>350002150</v>
      </c>
      <c r="C220" s="83" t="s">
        <v>363</v>
      </c>
      <c r="D220" s="83" t="s">
        <v>364</v>
      </c>
      <c r="E220" s="81" t="s">
        <v>107</v>
      </c>
      <c r="F220" s="82" t="str">
        <f>VLOOKUP(B220,'[2]Base 2022'!$B$3:$H$469,7,FALSE)</f>
        <v>Privé à but non lucratif</v>
      </c>
    </row>
    <row r="221" spans="1:6" x14ac:dyDescent="0.25">
      <c r="A221" s="21">
        <v>35</v>
      </c>
      <c r="B221" s="84">
        <v>350002259</v>
      </c>
      <c r="C221" s="83" t="s">
        <v>365</v>
      </c>
      <c r="D221" s="83" t="s">
        <v>366</v>
      </c>
      <c r="E221" s="81" t="s">
        <v>63</v>
      </c>
      <c r="F221" s="82" t="str">
        <f>VLOOKUP(B221,'[2]Base 2022'!$B$3:$H$469,7,FALSE)</f>
        <v>Privé à but non lucratif</v>
      </c>
    </row>
    <row r="222" spans="1:6" x14ac:dyDescent="0.25">
      <c r="A222" s="12">
        <v>35</v>
      </c>
      <c r="B222" s="84">
        <v>350002598</v>
      </c>
      <c r="C222" s="83" t="s">
        <v>368</v>
      </c>
      <c r="D222" s="83" t="s">
        <v>369</v>
      </c>
      <c r="E222" s="81" t="s">
        <v>95</v>
      </c>
      <c r="F222" s="82" t="str">
        <f>VLOOKUP(B222,'[2]Base 2022'!$B$3:$H$469,7,FALSE)</f>
        <v>Public territorial</v>
      </c>
    </row>
    <row r="223" spans="1:6" x14ac:dyDescent="0.25">
      <c r="A223" s="21">
        <v>35</v>
      </c>
      <c r="B223" s="84">
        <v>350002622</v>
      </c>
      <c r="C223" s="83" t="s">
        <v>370</v>
      </c>
      <c r="D223" s="83" t="s">
        <v>371</v>
      </c>
      <c r="E223" s="81" t="s">
        <v>44</v>
      </c>
      <c r="F223" s="82" t="str">
        <f>VLOOKUP(B223,'[2]Base 2022'!$B$3:$H$469,7,FALSE)</f>
        <v>Privé à but non lucratif</v>
      </c>
    </row>
    <row r="224" spans="1:6" x14ac:dyDescent="0.25">
      <c r="A224" s="21">
        <v>35</v>
      </c>
      <c r="B224" s="84">
        <v>350002630</v>
      </c>
      <c r="C224" s="83" t="s">
        <v>372</v>
      </c>
      <c r="D224" s="83" t="s">
        <v>373</v>
      </c>
      <c r="E224" s="81" t="s">
        <v>44</v>
      </c>
      <c r="F224" s="82" t="str">
        <f>VLOOKUP(B224,'[2]Base 2022'!$B$3:$H$469,7,FALSE)</f>
        <v>Privé à but non lucratif</v>
      </c>
    </row>
    <row r="225" spans="1:6" x14ac:dyDescent="0.25">
      <c r="A225" s="12">
        <v>35</v>
      </c>
      <c r="B225" s="84">
        <v>350002648</v>
      </c>
      <c r="C225" s="83" t="s">
        <v>691</v>
      </c>
      <c r="D225" s="83" t="s">
        <v>364</v>
      </c>
      <c r="E225" s="81" t="s">
        <v>44</v>
      </c>
      <c r="F225" s="82" t="str">
        <f>VLOOKUP(B225,'[2]Base 2022'!$B$3:$H$469,7,FALSE)</f>
        <v>Privé à but non lucratif</v>
      </c>
    </row>
    <row r="226" spans="1:6" x14ac:dyDescent="0.25">
      <c r="A226" s="21">
        <v>35</v>
      </c>
      <c r="B226" s="84">
        <v>350002671</v>
      </c>
      <c r="C226" s="83" t="s">
        <v>375</v>
      </c>
      <c r="D226" s="83" t="s">
        <v>369</v>
      </c>
      <c r="E226" s="81" t="s">
        <v>44</v>
      </c>
      <c r="F226" s="82" t="str">
        <f>VLOOKUP(B226,'[2]Base 2022'!$B$3:$H$469,7,FALSE)</f>
        <v>Privé à but non lucratif</v>
      </c>
    </row>
    <row r="227" spans="1:6" x14ac:dyDescent="0.25">
      <c r="A227" s="12">
        <v>35</v>
      </c>
      <c r="B227" s="84">
        <v>350002697</v>
      </c>
      <c r="C227" s="83" t="s">
        <v>692</v>
      </c>
      <c r="D227" s="83" t="s">
        <v>376</v>
      </c>
      <c r="E227" s="81" t="s">
        <v>44</v>
      </c>
      <c r="F227" s="82" t="str">
        <f>VLOOKUP(B227,'[2]Base 2022'!$B$3:$H$469,7,FALSE)</f>
        <v>Privé à but non lucratif</v>
      </c>
    </row>
    <row r="228" spans="1:6" x14ac:dyDescent="0.25">
      <c r="A228" s="21">
        <v>35</v>
      </c>
      <c r="B228" s="84">
        <v>350002705</v>
      </c>
      <c r="C228" s="83" t="s">
        <v>693</v>
      </c>
      <c r="D228" s="83" t="s">
        <v>377</v>
      </c>
      <c r="E228" s="81" t="s">
        <v>44</v>
      </c>
      <c r="F228" s="82" t="str">
        <f>VLOOKUP(B228,'[2]Base 2022'!$B$3:$H$469,7,FALSE)</f>
        <v>Privé à but non lucratif</v>
      </c>
    </row>
    <row r="229" spans="1:6" x14ac:dyDescent="0.25">
      <c r="A229" s="21">
        <v>35</v>
      </c>
      <c r="B229" s="84">
        <v>350002713</v>
      </c>
      <c r="C229" s="83" t="s">
        <v>378</v>
      </c>
      <c r="D229" s="83" t="s">
        <v>369</v>
      </c>
      <c r="E229" s="81" t="s">
        <v>159</v>
      </c>
      <c r="F229" s="82" t="str">
        <f>VLOOKUP(B229,'[2]Base 2022'!$B$3:$H$469,7,FALSE)</f>
        <v>Privé à but non lucratif</v>
      </c>
    </row>
    <row r="230" spans="1:6" x14ac:dyDescent="0.25">
      <c r="A230" s="21">
        <v>35</v>
      </c>
      <c r="B230" s="84">
        <v>350002721</v>
      </c>
      <c r="C230" s="83" t="s">
        <v>379</v>
      </c>
      <c r="D230" s="83" t="s">
        <v>369</v>
      </c>
      <c r="E230" s="81" t="s">
        <v>380</v>
      </c>
      <c r="F230" s="82" t="str">
        <f>VLOOKUP(B230,'[2]Base 2022'!$B$3:$H$469,7,FALSE)</f>
        <v>Privé à but non lucratif</v>
      </c>
    </row>
    <row r="231" spans="1:6" x14ac:dyDescent="0.25">
      <c r="A231" s="21">
        <v>35</v>
      </c>
      <c r="B231" s="84">
        <v>350002739</v>
      </c>
      <c r="C231" s="83" t="s">
        <v>381</v>
      </c>
      <c r="D231" s="83" t="s">
        <v>369</v>
      </c>
      <c r="E231" s="81" t="s">
        <v>159</v>
      </c>
      <c r="F231" s="82" t="str">
        <f>VLOOKUP(B231,'[2]Base 2022'!$B$3:$H$469,7,FALSE)</f>
        <v>Privé à but non lucratif</v>
      </c>
    </row>
    <row r="232" spans="1:6" x14ac:dyDescent="0.25">
      <c r="A232" s="12">
        <v>35</v>
      </c>
      <c r="B232" s="84">
        <v>350002762</v>
      </c>
      <c r="C232" s="83" t="s">
        <v>382</v>
      </c>
      <c r="D232" s="83" t="s">
        <v>383</v>
      </c>
      <c r="E232" s="81" t="s">
        <v>52</v>
      </c>
      <c r="F232" s="82" t="str">
        <f>VLOOKUP(B232,'[2]Base 2022'!$B$3:$H$469,7,FALSE)</f>
        <v>Privé à but non lucratif</v>
      </c>
    </row>
    <row r="233" spans="1:6" x14ac:dyDescent="0.25">
      <c r="A233" s="21">
        <v>35</v>
      </c>
      <c r="B233" s="84">
        <v>350002770</v>
      </c>
      <c r="C233" s="83" t="s">
        <v>384</v>
      </c>
      <c r="D233" s="83" t="s">
        <v>385</v>
      </c>
      <c r="E233" s="81" t="s">
        <v>386</v>
      </c>
      <c r="F233" s="82" t="str">
        <f>VLOOKUP(B233,'[2]Base 2022'!$B$3:$H$469,7,FALSE)</f>
        <v>Privé à but non lucratif</v>
      </c>
    </row>
    <row r="234" spans="1:6" x14ac:dyDescent="0.25">
      <c r="A234" s="12">
        <v>35</v>
      </c>
      <c r="B234" s="84">
        <v>350002788</v>
      </c>
      <c r="C234" s="83" t="s">
        <v>387</v>
      </c>
      <c r="D234" s="83" t="s">
        <v>369</v>
      </c>
      <c r="E234" s="81" t="s">
        <v>55</v>
      </c>
      <c r="F234" s="82" t="str">
        <f>VLOOKUP(B234,'[2]Base 2022'!$B$3:$H$469,7,FALSE)</f>
        <v>Privé à but non lucratif</v>
      </c>
    </row>
    <row r="235" spans="1:6" x14ac:dyDescent="0.25">
      <c r="A235" s="21">
        <v>35</v>
      </c>
      <c r="B235" s="84">
        <v>350002846</v>
      </c>
      <c r="C235" s="83" t="s">
        <v>388</v>
      </c>
      <c r="D235" s="83" t="s">
        <v>369</v>
      </c>
      <c r="E235" s="81" t="s">
        <v>159</v>
      </c>
      <c r="F235" s="82" t="str">
        <f>VLOOKUP(B235,'[2]Base 2022'!$B$3:$H$469,7,FALSE)</f>
        <v>Privé à but non lucratif</v>
      </c>
    </row>
    <row r="236" spans="1:6" x14ac:dyDescent="0.25">
      <c r="A236" s="21">
        <v>35</v>
      </c>
      <c r="B236" s="84">
        <v>350002853</v>
      </c>
      <c r="C236" s="83" t="s">
        <v>389</v>
      </c>
      <c r="D236" s="83" t="s">
        <v>376</v>
      </c>
      <c r="E236" s="81" t="s">
        <v>159</v>
      </c>
      <c r="F236" s="82" t="str">
        <f>VLOOKUP(B236,'[2]Base 2022'!$B$3:$H$469,7,FALSE)</f>
        <v>Privé à but non lucratif</v>
      </c>
    </row>
    <row r="237" spans="1:6" x14ac:dyDescent="0.25">
      <c r="A237" s="12">
        <v>35</v>
      </c>
      <c r="B237" s="84">
        <v>350002861</v>
      </c>
      <c r="C237" s="83" t="s">
        <v>390</v>
      </c>
      <c r="D237" s="83" t="s">
        <v>383</v>
      </c>
      <c r="E237" s="81" t="s">
        <v>159</v>
      </c>
      <c r="F237" s="82" t="str">
        <f>VLOOKUP(B237,'[2]Base 2022'!$B$3:$H$469,7,FALSE)</f>
        <v>Privé à but non lucratif</v>
      </c>
    </row>
    <row r="238" spans="1:6" x14ac:dyDescent="0.25">
      <c r="A238" s="21">
        <v>35</v>
      </c>
      <c r="B238" s="84">
        <v>350002879</v>
      </c>
      <c r="C238" s="83" t="s">
        <v>391</v>
      </c>
      <c r="D238" s="83" t="s">
        <v>385</v>
      </c>
      <c r="E238" s="81" t="s">
        <v>159</v>
      </c>
      <c r="F238" s="82" t="str">
        <f>VLOOKUP(B238,'[2]Base 2022'!$B$3:$H$469,7,FALSE)</f>
        <v>Privé à but non lucratif</v>
      </c>
    </row>
    <row r="239" spans="1:6" x14ac:dyDescent="0.25">
      <c r="A239" s="12">
        <v>35</v>
      </c>
      <c r="B239" s="84">
        <v>350002895</v>
      </c>
      <c r="C239" s="83" t="s">
        <v>392</v>
      </c>
      <c r="D239" s="83" t="s">
        <v>393</v>
      </c>
      <c r="E239" s="81" t="s">
        <v>55</v>
      </c>
      <c r="F239" s="82" t="str">
        <f>VLOOKUP(B239,'[2]Base 2022'!$B$3:$H$469,7,FALSE)</f>
        <v>Privé à but non lucratif</v>
      </c>
    </row>
    <row r="240" spans="1:6" ht="22.5" x14ac:dyDescent="0.25">
      <c r="A240" s="21">
        <v>35</v>
      </c>
      <c r="B240" s="84">
        <v>350003919</v>
      </c>
      <c r="C240" s="83" t="s">
        <v>394</v>
      </c>
      <c r="D240" s="83" t="s">
        <v>383</v>
      </c>
      <c r="E240" s="81" t="s">
        <v>119</v>
      </c>
      <c r="F240" s="82" t="str">
        <f>VLOOKUP(B240,'[2]Base 2022'!$B$3:$H$469,7,FALSE)</f>
        <v>Privé à but non lucratif</v>
      </c>
    </row>
    <row r="241" spans="1:6" x14ac:dyDescent="0.25">
      <c r="A241" s="21">
        <v>35</v>
      </c>
      <c r="B241" s="84">
        <v>350003927</v>
      </c>
      <c r="C241" s="83" t="s">
        <v>395</v>
      </c>
      <c r="D241" s="83" t="s">
        <v>396</v>
      </c>
      <c r="E241" s="81" t="s">
        <v>55</v>
      </c>
      <c r="F241" s="82" t="str">
        <f>VLOOKUP(B241,'[2]Base 2022'!$B$3:$H$469,7,FALSE)</f>
        <v>Privé à but non lucratif</v>
      </c>
    </row>
    <row r="242" spans="1:6" x14ac:dyDescent="0.25">
      <c r="A242" s="21">
        <v>35</v>
      </c>
      <c r="B242" s="84">
        <v>350005013</v>
      </c>
      <c r="C242" s="83" t="s">
        <v>397</v>
      </c>
      <c r="D242" s="83" t="s">
        <v>398</v>
      </c>
      <c r="E242" s="81" t="s">
        <v>44</v>
      </c>
      <c r="F242" s="82" t="str">
        <f>VLOOKUP(B242,'[2]Base 2022'!$B$3:$H$469,7,FALSE)</f>
        <v>Privé à but non lucratif</v>
      </c>
    </row>
    <row r="243" spans="1:6" x14ac:dyDescent="0.25">
      <c r="A243" s="12">
        <v>35</v>
      </c>
      <c r="B243" s="84">
        <v>350005047</v>
      </c>
      <c r="C243" s="83" t="s">
        <v>399</v>
      </c>
      <c r="D243" s="83" t="s">
        <v>364</v>
      </c>
      <c r="E243" s="81" t="s">
        <v>159</v>
      </c>
      <c r="F243" s="82" t="str">
        <f>VLOOKUP(B243,'[2]Base 2022'!$B$3:$H$469,7,FALSE)</f>
        <v>Privé à but non lucratif</v>
      </c>
    </row>
    <row r="244" spans="1:6" x14ac:dyDescent="0.25">
      <c r="A244" s="21">
        <v>35</v>
      </c>
      <c r="B244" s="84">
        <v>350005062</v>
      </c>
      <c r="C244" s="83" t="s">
        <v>400</v>
      </c>
      <c r="D244" s="83" t="s">
        <v>401</v>
      </c>
      <c r="E244" s="81" t="s">
        <v>63</v>
      </c>
      <c r="F244" s="82" t="str">
        <f>VLOOKUP(B244,'[2]Base 2022'!$B$3:$H$469,7,FALSE)</f>
        <v>Privé à but non lucratif</v>
      </c>
    </row>
    <row r="245" spans="1:6" x14ac:dyDescent="0.25">
      <c r="A245" s="12">
        <v>35</v>
      </c>
      <c r="B245" s="84">
        <v>350005138</v>
      </c>
      <c r="C245" s="83" t="s">
        <v>402</v>
      </c>
      <c r="D245" s="83" t="s">
        <v>385</v>
      </c>
      <c r="E245" s="81" t="s">
        <v>52</v>
      </c>
      <c r="F245" s="82" t="str">
        <f>VLOOKUP(B245,'[2]Base 2022'!$B$3:$H$469,7,FALSE)</f>
        <v>Privé à but non lucratif</v>
      </c>
    </row>
    <row r="246" spans="1:6" x14ac:dyDescent="0.25">
      <c r="A246" s="21">
        <v>35</v>
      </c>
      <c r="B246" s="84">
        <v>350005625</v>
      </c>
      <c r="C246" s="83" t="s">
        <v>403</v>
      </c>
      <c r="D246" s="83" t="s">
        <v>404</v>
      </c>
      <c r="E246" s="81" t="s">
        <v>159</v>
      </c>
      <c r="F246" s="82" t="str">
        <f>VLOOKUP(B246,'[2]Base 2022'!$B$3:$H$469,7,FALSE)</f>
        <v>Privé à but non lucratif</v>
      </c>
    </row>
    <row r="247" spans="1:6" x14ac:dyDescent="0.25">
      <c r="A247" s="21">
        <v>35</v>
      </c>
      <c r="B247" s="84">
        <v>350006441</v>
      </c>
      <c r="C247" s="83" t="s">
        <v>405</v>
      </c>
      <c r="D247" s="83" t="s">
        <v>406</v>
      </c>
      <c r="E247" s="81" t="s">
        <v>63</v>
      </c>
      <c r="F247" s="82" t="str">
        <f>VLOOKUP(B247,'[2]Base 2022'!$B$3:$H$469,7,FALSE)</f>
        <v>Privé à but non lucratif</v>
      </c>
    </row>
    <row r="248" spans="1:6" x14ac:dyDescent="0.25">
      <c r="A248" s="12">
        <v>35</v>
      </c>
      <c r="B248" s="84">
        <v>350006532</v>
      </c>
      <c r="C248" s="83" t="s">
        <v>407</v>
      </c>
      <c r="D248" s="83" t="s">
        <v>376</v>
      </c>
      <c r="E248" s="81" t="s">
        <v>63</v>
      </c>
      <c r="F248" s="82" t="str">
        <f>VLOOKUP(B248,'[2]Base 2022'!$B$3:$H$469,7,FALSE)</f>
        <v>Privé à but non lucratif</v>
      </c>
    </row>
    <row r="249" spans="1:6" x14ac:dyDescent="0.25">
      <c r="A249" s="21">
        <v>35</v>
      </c>
      <c r="B249" s="84">
        <v>350006557</v>
      </c>
      <c r="C249" s="83" t="s">
        <v>408</v>
      </c>
      <c r="D249" s="83" t="s">
        <v>385</v>
      </c>
      <c r="E249" s="81" t="s">
        <v>63</v>
      </c>
      <c r="F249" s="82" t="str">
        <f>VLOOKUP(B249,'[2]Base 2022'!$B$3:$H$469,7,FALSE)</f>
        <v>Privé à but non lucratif</v>
      </c>
    </row>
    <row r="250" spans="1:6" x14ac:dyDescent="0.25">
      <c r="A250" s="12">
        <v>35</v>
      </c>
      <c r="B250" s="84">
        <v>350006805</v>
      </c>
      <c r="C250" s="83" t="s">
        <v>410</v>
      </c>
      <c r="D250" s="83" t="s">
        <v>411</v>
      </c>
      <c r="E250" s="81" t="s">
        <v>78</v>
      </c>
      <c r="F250" s="82" t="str">
        <f>VLOOKUP(B250,'[2]Base 2022'!$B$3:$H$469,7,FALSE)</f>
        <v>Privé à but non lucratif</v>
      </c>
    </row>
    <row r="251" spans="1:6" x14ac:dyDescent="0.25">
      <c r="A251" s="21">
        <v>35</v>
      </c>
      <c r="B251" s="84">
        <v>350006870</v>
      </c>
      <c r="C251" s="83" t="s">
        <v>412</v>
      </c>
      <c r="D251" s="83" t="s">
        <v>369</v>
      </c>
      <c r="E251" s="81" t="s">
        <v>41</v>
      </c>
      <c r="F251" s="82" t="str">
        <f>VLOOKUP(B251,'[2]Base 2022'!$B$3:$H$469,7,FALSE)</f>
        <v>Privé à but non lucratif</v>
      </c>
    </row>
    <row r="252" spans="1:6" x14ac:dyDescent="0.25">
      <c r="A252" s="12">
        <v>35</v>
      </c>
      <c r="B252" s="84">
        <v>350007274</v>
      </c>
      <c r="C252" s="83" t="s">
        <v>413</v>
      </c>
      <c r="D252" s="83" t="s">
        <v>377</v>
      </c>
      <c r="E252" s="81" t="s">
        <v>63</v>
      </c>
      <c r="F252" s="82" t="str">
        <f>VLOOKUP(B252,'[2]Base 2022'!$B$3:$H$469,7,FALSE)</f>
        <v>Privé à but non lucratif</v>
      </c>
    </row>
    <row r="253" spans="1:6" x14ac:dyDescent="0.25">
      <c r="A253" s="21">
        <v>35</v>
      </c>
      <c r="B253" s="84">
        <v>350007357</v>
      </c>
      <c r="C253" s="83" t="s">
        <v>414</v>
      </c>
      <c r="D253" s="83" t="s">
        <v>415</v>
      </c>
      <c r="E253" s="81" t="s">
        <v>44</v>
      </c>
      <c r="F253" s="82" t="str">
        <f>VLOOKUP(B253,'[2]Base 2022'!$B$3:$H$469,7,FALSE)</f>
        <v>Public autonome</v>
      </c>
    </row>
    <row r="254" spans="1:6" x14ac:dyDescent="0.25">
      <c r="A254" s="21">
        <v>35</v>
      </c>
      <c r="B254" s="84">
        <v>350007415</v>
      </c>
      <c r="C254" s="83" t="s">
        <v>416</v>
      </c>
      <c r="D254" s="83" t="s">
        <v>398</v>
      </c>
      <c r="E254" s="81" t="s">
        <v>41</v>
      </c>
      <c r="F254" s="82" t="str">
        <f>VLOOKUP(B254,'[2]Base 2022'!$B$3:$H$469,7,FALSE)</f>
        <v>Privé à but non lucratif</v>
      </c>
    </row>
    <row r="255" spans="1:6" x14ac:dyDescent="0.25">
      <c r="A255" s="12">
        <v>35</v>
      </c>
      <c r="B255" s="84">
        <v>350007563</v>
      </c>
      <c r="C255" s="83" t="s">
        <v>418</v>
      </c>
      <c r="D255" s="83" t="s">
        <v>419</v>
      </c>
      <c r="E255" s="81" t="s">
        <v>44</v>
      </c>
      <c r="F255" s="82" t="str">
        <f>VLOOKUP(B255,'[2]Base 2022'!$B$3:$H$469,7,FALSE)</f>
        <v>Privé à but non lucratif</v>
      </c>
    </row>
    <row r="256" spans="1:6" x14ac:dyDescent="0.25">
      <c r="A256" s="21">
        <v>35</v>
      </c>
      <c r="B256" s="84">
        <v>350007571</v>
      </c>
      <c r="C256" s="83" t="s">
        <v>420</v>
      </c>
      <c r="D256" s="83" t="s">
        <v>383</v>
      </c>
      <c r="E256" s="81" t="s">
        <v>41</v>
      </c>
      <c r="F256" s="82" t="str">
        <f>VLOOKUP(B256,'[2]Base 2022'!$B$3:$H$469,7,FALSE)</f>
        <v>Privé à but non lucratif</v>
      </c>
    </row>
    <row r="257" spans="1:6" x14ac:dyDescent="0.25">
      <c r="A257" s="12">
        <v>35</v>
      </c>
      <c r="B257" s="84">
        <v>350007670</v>
      </c>
      <c r="C257" s="83" t="s">
        <v>421</v>
      </c>
      <c r="D257" s="83" t="s">
        <v>385</v>
      </c>
      <c r="E257" s="81" t="s">
        <v>41</v>
      </c>
      <c r="F257" s="82" t="str">
        <f>VLOOKUP(B257,'[2]Base 2022'!$B$3:$H$469,7,FALSE)</f>
        <v>Privé à but non lucratif</v>
      </c>
    </row>
    <row r="258" spans="1:6" x14ac:dyDescent="0.25">
      <c r="A258" s="21">
        <v>35</v>
      </c>
      <c r="B258" s="84">
        <v>350007779</v>
      </c>
      <c r="C258" s="83" t="s">
        <v>422</v>
      </c>
      <c r="D258" s="83" t="s">
        <v>423</v>
      </c>
      <c r="E258" s="81" t="s">
        <v>63</v>
      </c>
      <c r="F258" s="82" t="str">
        <f>VLOOKUP(B258,'[2]Base 2022'!$B$3:$H$469,7,FALSE)</f>
        <v>Privé à but non lucratif</v>
      </c>
    </row>
    <row r="259" spans="1:6" x14ac:dyDescent="0.25">
      <c r="A259" s="21">
        <v>35</v>
      </c>
      <c r="B259" s="84">
        <v>350007795</v>
      </c>
      <c r="C259" s="83" t="s">
        <v>424</v>
      </c>
      <c r="D259" s="83" t="s">
        <v>425</v>
      </c>
      <c r="E259" s="81" t="s">
        <v>174</v>
      </c>
      <c r="F259" s="82" t="str">
        <f>VLOOKUP(B259,'[2]Base 2022'!$B$3:$H$469,7,FALSE)</f>
        <v>Privé à but non lucratif</v>
      </c>
    </row>
    <row r="260" spans="1:6" x14ac:dyDescent="0.25">
      <c r="A260" s="21">
        <v>35</v>
      </c>
      <c r="B260" s="84">
        <v>350008132</v>
      </c>
      <c r="C260" s="83" t="s">
        <v>426</v>
      </c>
      <c r="D260" s="83" t="s">
        <v>427</v>
      </c>
      <c r="E260" s="81" t="s">
        <v>63</v>
      </c>
      <c r="F260" s="82" t="str">
        <f>VLOOKUP(B260,'[2]Base 2022'!$B$3:$H$469,7,FALSE)</f>
        <v>Privé à but non lucratif</v>
      </c>
    </row>
    <row r="261" spans="1:6" x14ac:dyDescent="0.25">
      <c r="A261" s="12">
        <v>35</v>
      </c>
      <c r="B261" s="84">
        <v>350008173</v>
      </c>
      <c r="C261" s="83" t="s">
        <v>428</v>
      </c>
      <c r="D261" s="83" t="s">
        <v>367</v>
      </c>
      <c r="E261" s="81" t="s">
        <v>63</v>
      </c>
      <c r="F261" s="82" t="str">
        <f>VLOOKUP(B261,'[2]Base 2022'!$B$3:$H$469,7,FALSE)</f>
        <v>Privé à but non lucratif</v>
      </c>
    </row>
    <row r="262" spans="1:6" x14ac:dyDescent="0.25">
      <c r="A262" s="21">
        <v>35</v>
      </c>
      <c r="B262" s="84">
        <v>350008512</v>
      </c>
      <c r="C262" s="83" t="s">
        <v>429</v>
      </c>
      <c r="D262" s="83" t="s">
        <v>430</v>
      </c>
      <c r="E262" s="81" t="s">
        <v>174</v>
      </c>
      <c r="F262" s="82" t="str">
        <f>VLOOKUP(B262,'[2]Base 2022'!$B$3:$H$469,7,FALSE)</f>
        <v>Public territorial</v>
      </c>
    </row>
    <row r="263" spans="1:6" x14ac:dyDescent="0.25">
      <c r="A263" s="12">
        <v>35</v>
      </c>
      <c r="B263" s="84">
        <v>350008520</v>
      </c>
      <c r="C263" s="83" t="s">
        <v>431</v>
      </c>
      <c r="D263" s="83" t="s">
        <v>432</v>
      </c>
      <c r="E263" s="81" t="s">
        <v>78</v>
      </c>
      <c r="F263" s="82" t="str">
        <f>VLOOKUP(B263,'[2]Base 2022'!$B$3:$H$469,7,FALSE)</f>
        <v>Public territorial</v>
      </c>
    </row>
    <row r="264" spans="1:6" x14ac:dyDescent="0.25">
      <c r="A264" s="21">
        <v>35</v>
      </c>
      <c r="B264" s="84">
        <v>350008603</v>
      </c>
      <c r="C264" s="83" t="s">
        <v>433</v>
      </c>
      <c r="D264" s="83" t="s">
        <v>434</v>
      </c>
      <c r="E264" s="81" t="s">
        <v>63</v>
      </c>
      <c r="F264" s="82" t="str">
        <f>VLOOKUP(B264,'[2]Base 2022'!$B$3:$H$469,7,FALSE)</f>
        <v>Privé à but non lucratif</v>
      </c>
    </row>
    <row r="265" spans="1:6" x14ac:dyDescent="0.25">
      <c r="A265" s="12">
        <v>35</v>
      </c>
      <c r="B265" s="84">
        <v>350008645</v>
      </c>
      <c r="C265" s="83" t="s">
        <v>435</v>
      </c>
      <c r="D265" s="83" t="s">
        <v>385</v>
      </c>
      <c r="E265" s="81" t="s">
        <v>101</v>
      </c>
      <c r="F265" s="82" t="str">
        <f>VLOOKUP(B265,'[2]Base 2022'!$B$3:$H$469,7,FALSE)</f>
        <v>Privé à but non lucratif</v>
      </c>
    </row>
    <row r="266" spans="1:6" x14ac:dyDescent="0.25">
      <c r="A266" s="21">
        <v>35</v>
      </c>
      <c r="B266" s="84">
        <v>350008678</v>
      </c>
      <c r="C266" s="83" t="s">
        <v>436</v>
      </c>
      <c r="D266" s="83" t="s">
        <v>385</v>
      </c>
      <c r="E266" s="81" t="s">
        <v>78</v>
      </c>
      <c r="F266" s="82" t="str">
        <f>VLOOKUP(B266,'[2]Base 2022'!$B$3:$H$469,7,FALSE)</f>
        <v>Privé à but non lucratif</v>
      </c>
    </row>
    <row r="267" spans="1:6" x14ac:dyDescent="0.25">
      <c r="A267" s="12">
        <v>35</v>
      </c>
      <c r="B267" s="84">
        <v>350008702</v>
      </c>
      <c r="C267" s="83" t="s">
        <v>437</v>
      </c>
      <c r="D267" s="83" t="s">
        <v>438</v>
      </c>
      <c r="E267" s="81" t="s">
        <v>78</v>
      </c>
      <c r="F267" s="82" t="str">
        <f>VLOOKUP(B267,'[2]Base 2022'!$B$3:$H$469,7,FALSE)</f>
        <v>Public hospitalier</v>
      </c>
    </row>
    <row r="268" spans="1:6" x14ac:dyDescent="0.25">
      <c r="A268" s="21">
        <v>35</v>
      </c>
      <c r="B268" s="84">
        <v>350008710</v>
      </c>
      <c r="C268" s="83" t="s">
        <v>439</v>
      </c>
      <c r="D268" s="83" t="s">
        <v>440</v>
      </c>
      <c r="E268" s="81" t="s">
        <v>174</v>
      </c>
      <c r="F268" s="82" t="str">
        <f>VLOOKUP(B268,'[2]Base 2022'!$B$3:$H$469,7,FALSE)</f>
        <v>Privé à but non lucratif</v>
      </c>
    </row>
    <row r="269" spans="1:6" x14ac:dyDescent="0.25">
      <c r="A269" s="21">
        <v>35</v>
      </c>
      <c r="B269" s="84">
        <v>350009494</v>
      </c>
      <c r="C269" s="83" t="s">
        <v>441</v>
      </c>
      <c r="D269" s="83" t="s">
        <v>398</v>
      </c>
      <c r="E269" s="81" t="s">
        <v>101</v>
      </c>
      <c r="F269" s="82" t="str">
        <f>VLOOKUP(B269,'[2]Base 2022'!$B$3:$H$469,7,FALSE)</f>
        <v>Privé à but non lucratif</v>
      </c>
    </row>
    <row r="270" spans="1:6" x14ac:dyDescent="0.25">
      <c r="A270" s="21">
        <v>35</v>
      </c>
      <c r="B270" s="84">
        <v>350012506</v>
      </c>
      <c r="C270" s="83" t="s">
        <v>442</v>
      </c>
      <c r="D270" s="83" t="s">
        <v>364</v>
      </c>
      <c r="E270" s="81" t="s">
        <v>174</v>
      </c>
      <c r="F270" s="82" t="str">
        <f>VLOOKUP(B270,'[2]Base 2022'!$B$3:$H$469,7,FALSE)</f>
        <v>Privé à but non lucratif</v>
      </c>
    </row>
    <row r="271" spans="1:6" x14ac:dyDescent="0.25">
      <c r="A271" s="21">
        <v>35</v>
      </c>
      <c r="B271" s="84">
        <v>350012969</v>
      </c>
      <c r="C271" s="83" t="s">
        <v>443</v>
      </c>
      <c r="D271" s="83" t="s">
        <v>385</v>
      </c>
      <c r="E271" s="81" t="s">
        <v>60</v>
      </c>
      <c r="F271" s="82" t="str">
        <f>VLOOKUP(B271,'[2]Base 2022'!$B$3:$H$469,7,FALSE)</f>
        <v>Privé à but non lucratif</v>
      </c>
    </row>
    <row r="272" spans="1:6" x14ac:dyDescent="0.25">
      <c r="A272" s="12">
        <v>35</v>
      </c>
      <c r="B272" s="84">
        <v>350013090</v>
      </c>
      <c r="C272" s="83" t="s">
        <v>444</v>
      </c>
      <c r="D272" s="83" t="s">
        <v>445</v>
      </c>
      <c r="E272" s="81" t="s">
        <v>109</v>
      </c>
      <c r="F272" s="82" t="str">
        <f>VLOOKUP(B272,'[2]Base 2022'!$B$3:$H$469,7,FALSE)</f>
        <v>Privé à but non lucratif</v>
      </c>
    </row>
    <row r="273" spans="1:6" x14ac:dyDescent="0.25">
      <c r="A273" s="21">
        <v>35</v>
      </c>
      <c r="B273" s="84">
        <v>350013199</v>
      </c>
      <c r="C273" s="83" t="s">
        <v>446</v>
      </c>
      <c r="D273" s="83" t="s">
        <v>447</v>
      </c>
      <c r="E273" s="81" t="s">
        <v>63</v>
      </c>
      <c r="F273" s="82" t="str">
        <f>VLOOKUP(B273,'[2]Base 2022'!$B$3:$H$469,7,FALSE)</f>
        <v>Privé à but non lucratif</v>
      </c>
    </row>
    <row r="274" spans="1:6" x14ac:dyDescent="0.25">
      <c r="A274" s="12">
        <v>35</v>
      </c>
      <c r="B274" s="84">
        <v>350013223</v>
      </c>
      <c r="C274" s="83" t="s">
        <v>448</v>
      </c>
      <c r="D274" s="83" t="s">
        <v>449</v>
      </c>
      <c r="E274" s="81" t="s">
        <v>78</v>
      </c>
      <c r="F274" s="82" t="str">
        <f>VLOOKUP(B274,'[2]Base 2022'!$B$3:$H$469,7,FALSE)</f>
        <v>Privé à but non lucratif</v>
      </c>
    </row>
    <row r="275" spans="1:6" ht="25.5" x14ac:dyDescent="0.25">
      <c r="A275" s="21">
        <v>35</v>
      </c>
      <c r="B275" s="84">
        <v>350018750</v>
      </c>
      <c r="C275" s="83" t="s">
        <v>450</v>
      </c>
      <c r="D275" s="83" t="s">
        <v>451</v>
      </c>
      <c r="E275" s="81" t="s">
        <v>91</v>
      </c>
      <c r="F275" s="82" t="str">
        <f>VLOOKUP(B275,'[2]Base 2022'!$B$3:$H$469,7,FALSE)</f>
        <v>Privé à but non lucratif</v>
      </c>
    </row>
    <row r="276" spans="1:6" x14ac:dyDescent="0.25">
      <c r="A276" s="21">
        <v>35</v>
      </c>
      <c r="B276" s="84">
        <v>350023214</v>
      </c>
      <c r="C276" s="83" t="s">
        <v>452</v>
      </c>
      <c r="D276" s="83" t="s">
        <v>453</v>
      </c>
      <c r="E276" s="81" t="s">
        <v>78</v>
      </c>
      <c r="F276" s="82" t="str">
        <f>VLOOKUP(B276,'[2]Base 2022'!$B$3:$H$469,7,FALSE)</f>
        <v>Privé à but non lucratif</v>
      </c>
    </row>
    <row r="277" spans="1:6" x14ac:dyDescent="0.25">
      <c r="A277" s="12">
        <v>35</v>
      </c>
      <c r="B277" s="84">
        <v>350024071</v>
      </c>
      <c r="C277" s="83" t="s">
        <v>454</v>
      </c>
      <c r="D277" s="83" t="s">
        <v>455</v>
      </c>
      <c r="E277" s="81" t="s">
        <v>63</v>
      </c>
      <c r="F277" s="82" t="str">
        <f>VLOOKUP(B277,'[2]Base 2022'!$B$3:$H$469,7,FALSE)</f>
        <v>Privé à but non lucratif</v>
      </c>
    </row>
    <row r="278" spans="1:6" x14ac:dyDescent="0.25">
      <c r="A278" s="21">
        <v>35</v>
      </c>
      <c r="B278" s="84">
        <v>350024238</v>
      </c>
      <c r="C278" s="83" t="s">
        <v>456</v>
      </c>
      <c r="D278" s="83" t="s">
        <v>373</v>
      </c>
      <c r="E278" s="81" t="s">
        <v>78</v>
      </c>
      <c r="F278" s="82" t="str">
        <f>VLOOKUP(B278,'[2]Base 2022'!$B$3:$H$469,7,FALSE)</f>
        <v>Public hospitalier</v>
      </c>
    </row>
    <row r="279" spans="1:6" x14ac:dyDescent="0.25">
      <c r="A279" s="21">
        <v>35</v>
      </c>
      <c r="B279" s="84">
        <v>350028619</v>
      </c>
      <c r="C279" s="83" t="s">
        <v>457</v>
      </c>
      <c r="D279" s="83" t="s">
        <v>385</v>
      </c>
      <c r="E279" s="81" t="s">
        <v>41</v>
      </c>
      <c r="F279" s="82" t="str">
        <f>VLOOKUP(B279,'[2]Base 2022'!$B$3:$H$469,7,FALSE)</f>
        <v>Privé à but non lucratif</v>
      </c>
    </row>
    <row r="280" spans="1:6" x14ac:dyDescent="0.25">
      <c r="A280" s="12">
        <v>35</v>
      </c>
      <c r="B280" s="84">
        <v>350028627</v>
      </c>
      <c r="C280" s="83" t="s">
        <v>458</v>
      </c>
      <c r="D280" s="83" t="s">
        <v>396</v>
      </c>
      <c r="E280" s="81" t="s">
        <v>95</v>
      </c>
      <c r="F280" s="82" t="str">
        <f>VLOOKUP(B280,'[2]Base 2022'!$B$3:$H$469,7,FALSE)</f>
        <v>Privé à but non lucratif</v>
      </c>
    </row>
    <row r="281" spans="1:6" x14ac:dyDescent="0.25">
      <c r="A281" s="21">
        <v>35</v>
      </c>
      <c r="B281" s="84">
        <v>350030946</v>
      </c>
      <c r="C281" s="83" t="s">
        <v>459</v>
      </c>
      <c r="D281" s="83" t="s">
        <v>460</v>
      </c>
      <c r="E281" s="81" t="s">
        <v>78</v>
      </c>
      <c r="F281" s="82" t="str">
        <f>VLOOKUP(B281,'[2]Base 2022'!$B$3:$H$469,7,FALSE)</f>
        <v>Public territorial</v>
      </c>
    </row>
    <row r="282" spans="1:6" x14ac:dyDescent="0.25">
      <c r="A282" s="12">
        <v>35</v>
      </c>
      <c r="B282" s="84">
        <v>350031027</v>
      </c>
      <c r="C282" s="83" t="s">
        <v>461</v>
      </c>
      <c r="D282" s="83" t="s">
        <v>396</v>
      </c>
      <c r="E282" s="81" t="s">
        <v>170</v>
      </c>
      <c r="F282" s="82" t="str">
        <f>VLOOKUP(B282,'[2]Base 2022'!$B$3:$H$469,7,FALSE)</f>
        <v>Privé à but non lucratif</v>
      </c>
    </row>
    <row r="283" spans="1:6" x14ac:dyDescent="0.25">
      <c r="A283" s="21">
        <v>35</v>
      </c>
      <c r="B283" s="84">
        <v>350032256</v>
      </c>
      <c r="C283" s="83" t="s">
        <v>462</v>
      </c>
      <c r="D283" s="83" t="s">
        <v>369</v>
      </c>
      <c r="E283" s="81" t="s">
        <v>101</v>
      </c>
      <c r="F283" s="82" t="str">
        <f>VLOOKUP(B283,'[2]Base 2022'!$B$3:$H$469,7,FALSE)</f>
        <v>Privé à but non lucratif</v>
      </c>
    </row>
    <row r="284" spans="1:6" x14ac:dyDescent="0.25">
      <c r="A284" s="21">
        <v>35</v>
      </c>
      <c r="B284" s="84">
        <v>350032603</v>
      </c>
      <c r="C284" s="83" t="s">
        <v>463</v>
      </c>
      <c r="D284" s="83" t="s">
        <v>404</v>
      </c>
      <c r="E284" s="81" t="s">
        <v>78</v>
      </c>
      <c r="F284" s="82" t="str">
        <f>VLOOKUP(B284,'[2]Base 2022'!$B$3:$H$469,7,FALSE)</f>
        <v>Privé à but non lucratif</v>
      </c>
    </row>
    <row r="285" spans="1:6" x14ac:dyDescent="0.25">
      <c r="A285" s="12">
        <v>35</v>
      </c>
      <c r="B285" s="84">
        <v>350032660</v>
      </c>
      <c r="C285" s="83" t="s">
        <v>464</v>
      </c>
      <c r="D285" s="83" t="s">
        <v>465</v>
      </c>
      <c r="E285" s="81" t="s">
        <v>109</v>
      </c>
      <c r="F285" s="82" t="str">
        <f>VLOOKUP(B285,'[2]Base 2022'!$B$3:$H$469,7,FALSE)</f>
        <v>Privé à but non lucratif</v>
      </c>
    </row>
    <row r="286" spans="1:6" x14ac:dyDescent="0.25">
      <c r="A286" s="21">
        <v>35</v>
      </c>
      <c r="B286" s="84">
        <v>350033270</v>
      </c>
      <c r="C286" s="83" t="s">
        <v>466</v>
      </c>
      <c r="D286" s="83" t="s">
        <v>369</v>
      </c>
      <c r="E286" s="81" t="s">
        <v>109</v>
      </c>
      <c r="F286" s="82" t="str">
        <f>VLOOKUP(B286,'[2]Base 2022'!$B$3:$H$469,7,FALSE)</f>
        <v>Privé à but non lucratif</v>
      </c>
    </row>
    <row r="287" spans="1:6" x14ac:dyDescent="0.25">
      <c r="A287" s="12">
        <v>35</v>
      </c>
      <c r="B287" s="84">
        <v>350033288</v>
      </c>
      <c r="C287" s="83" t="s">
        <v>467</v>
      </c>
      <c r="D287" s="83" t="s">
        <v>468</v>
      </c>
      <c r="E287" s="81" t="s">
        <v>109</v>
      </c>
      <c r="F287" s="82" t="str">
        <f>VLOOKUP(B287,'[2]Base 2022'!$B$3:$H$469,7,FALSE)</f>
        <v>Privé à but non lucratif</v>
      </c>
    </row>
    <row r="288" spans="1:6" x14ac:dyDescent="0.25">
      <c r="A288" s="21">
        <v>35</v>
      </c>
      <c r="B288" s="84">
        <v>350033304</v>
      </c>
      <c r="C288" s="83" t="s">
        <v>469</v>
      </c>
      <c r="D288" s="83" t="s">
        <v>470</v>
      </c>
      <c r="E288" s="81" t="s">
        <v>109</v>
      </c>
      <c r="F288" s="82" t="str">
        <f>VLOOKUP(B288,'[2]Base 2022'!$B$3:$H$469,7,FALSE)</f>
        <v>Privé à but non lucratif</v>
      </c>
    </row>
    <row r="289" spans="1:6" x14ac:dyDescent="0.25">
      <c r="A289" s="21">
        <v>35</v>
      </c>
      <c r="B289" s="84">
        <v>350033312</v>
      </c>
      <c r="C289" s="83" t="s">
        <v>471</v>
      </c>
      <c r="D289" s="83" t="s">
        <v>404</v>
      </c>
      <c r="E289" s="81" t="s">
        <v>109</v>
      </c>
      <c r="F289" s="82" t="str">
        <f>VLOOKUP(B289,'[2]Base 2022'!$B$3:$H$469,7,FALSE)</f>
        <v>Privé à but non lucratif</v>
      </c>
    </row>
    <row r="290" spans="1:6" x14ac:dyDescent="0.25">
      <c r="A290" s="21">
        <v>35</v>
      </c>
      <c r="B290" s="84">
        <v>350033320</v>
      </c>
      <c r="C290" s="83" t="s">
        <v>472</v>
      </c>
      <c r="D290" s="83" t="s">
        <v>369</v>
      </c>
      <c r="E290" s="81" t="s">
        <v>109</v>
      </c>
      <c r="F290" s="82" t="str">
        <f>VLOOKUP(B290,'[2]Base 2022'!$B$3:$H$469,7,FALSE)</f>
        <v>Privé à but non lucratif</v>
      </c>
    </row>
    <row r="291" spans="1:6" x14ac:dyDescent="0.25">
      <c r="A291" s="21">
        <v>35</v>
      </c>
      <c r="B291" s="84">
        <v>350033353</v>
      </c>
      <c r="C291" s="83" t="s">
        <v>473</v>
      </c>
      <c r="D291" s="83" t="s">
        <v>474</v>
      </c>
      <c r="E291" s="81" t="s">
        <v>63</v>
      </c>
      <c r="F291" s="82" t="str">
        <f>VLOOKUP(B291,'[2]Base 2022'!$B$3:$H$469,7,FALSE)</f>
        <v>GIP</v>
      </c>
    </row>
    <row r="292" spans="1:6" x14ac:dyDescent="0.25">
      <c r="A292" s="12">
        <v>35</v>
      </c>
      <c r="B292" s="84">
        <v>350033379</v>
      </c>
      <c r="C292" s="83" t="s">
        <v>475</v>
      </c>
      <c r="D292" s="83" t="s">
        <v>376</v>
      </c>
      <c r="E292" s="81" t="s">
        <v>109</v>
      </c>
      <c r="F292" s="82" t="str">
        <f>VLOOKUP(B292,'[2]Base 2022'!$B$3:$H$469,7,FALSE)</f>
        <v>Privé à but non lucratif</v>
      </c>
    </row>
    <row r="293" spans="1:6" ht="22.5" x14ac:dyDescent="0.25">
      <c r="A293" s="21">
        <v>35</v>
      </c>
      <c r="B293" s="84">
        <v>350033908</v>
      </c>
      <c r="C293" s="83" t="s">
        <v>476</v>
      </c>
      <c r="D293" s="83" t="s">
        <v>477</v>
      </c>
      <c r="E293" s="81" t="s">
        <v>119</v>
      </c>
      <c r="F293" s="82" t="str">
        <f>VLOOKUP(B293,'[2]Base 2022'!$B$3:$H$469,7,FALSE)</f>
        <v>Privé à but non lucratif</v>
      </c>
    </row>
    <row r="294" spans="1:6" x14ac:dyDescent="0.25">
      <c r="A294" s="21">
        <v>35</v>
      </c>
      <c r="B294" s="84">
        <v>350039533</v>
      </c>
      <c r="C294" s="83" t="s">
        <v>478</v>
      </c>
      <c r="D294" s="83" t="s">
        <v>432</v>
      </c>
      <c r="E294" s="81" t="s">
        <v>109</v>
      </c>
      <c r="F294" s="82" t="str">
        <f>VLOOKUP(B294,'[2]Base 2022'!$B$3:$H$469,7,FALSE)</f>
        <v>Privé à but non lucratif</v>
      </c>
    </row>
    <row r="295" spans="1:6" ht="22.5" x14ac:dyDescent="0.25">
      <c r="A295" s="21">
        <v>35</v>
      </c>
      <c r="B295" s="84">
        <v>350039590</v>
      </c>
      <c r="C295" s="83" t="s">
        <v>479</v>
      </c>
      <c r="D295" s="83" t="s">
        <v>376</v>
      </c>
      <c r="E295" s="81" t="s">
        <v>119</v>
      </c>
      <c r="F295" s="82" t="str">
        <f>VLOOKUP(B295,'[2]Base 2022'!$B$3:$H$469,7,FALSE)</f>
        <v>Privé à but non lucratif</v>
      </c>
    </row>
    <row r="296" spans="1:6" x14ac:dyDescent="0.25">
      <c r="A296" s="12">
        <v>35</v>
      </c>
      <c r="B296" s="84">
        <v>350039814</v>
      </c>
      <c r="C296" s="83" t="s">
        <v>480</v>
      </c>
      <c r="D296" s="83" t="s">
        <v>369</v>
      </c>
      <c r="E296" s="81" t="s">
        <v>101</v>
      </c>
      <c r="F296" s="82" t="str">
        <f>VLOOKUP(B296,'[2]Base 2022'!$B$3:$H$469,7,FALSE)</f>
        <v>Privé à but non lucratif</v>
      </c>
    </row>
    <row r="297" spans="1:6" x14ac:dyDescent="0.25">
      <c r="A297" s="21">
        <v>35</v>
      </c>
      <c r="B297" s="84">
        <v>350039822</v>
      </c>
      <c r="C297" s="83" t="s">
        <v>481</v>
      </c>
      <c r="D297" s="83" t="s">
        <v>432</v>
      </c>
      <c r="E297" s="81" t="s">
        <v>101</v>
      </c>
      <c r="F297" s="82" t="str">
        <f>VLOOKUP(B297,'[2]Base 2022'!$B$3:$H$469,7,FALSE)</f>
        <v>Privé à but non lucratif</v>
      </c>
    </row>
    <row r="298" spans="1:6" x14ac:dyDescent="0.25">
      <c r="A298" s="12">
        <v>35</v>
      </c>
      <c r="B298" s="84">
        <v>350039830</v>
      </c>
      <c r="C298" s="83" t="s">
        <v>482</v>
      </c>
      <c r="D298" s="83" t="s">
        <v>369</v>
      </c>
      <c r="E298" s="81" t="s">
        <v>101</v>
      </c>
      <c r="F298" s="82" t="str">
        <f>VLOOKUP(B298,'[2]Base 2022'!$B$3:$H$469,7,FALSE)</f>
        <v>Privé à but non lucratif</v>
      </c>
    </row>
    <row r="299" spans="1:6" x14ac:dyDescent="0.25">
      <c r="A299" s="21">
        <v>35</v>
      </c>
      <c r="B299" s="84">
        <v>350040127</v>
      </c>
      <c r="C299" s="83" t="s">
        <v>483</v>
      </c>
      <c r="D299" s="83" t="s">
        <v>484</v>
      </c>
      <c r="E299" s="81" t="s">
        <v>109</v>
      </c>
      <c r="F299" s="82" t="str">
        <f>VLOOKUP(B299,'[2]Base 2022'!$B$3:$H$469,7,FALSE)</f>
        <v>Public autonome</v>
      </c>
    </row>
    <row r="300" spans="1:6" x14ac:dyDescent="0.25">
      <c r="A300" s="21">
        <v>35</v>
      </c>
      <c r="B300" s="84">
        <v>350040218</v>
      </c>
      <c r="C300" s="83" t="s">
        <v>485</v>
      </c>
      <c r="D300" s="83" t="s">
        <v>486</v>
      </c>
      <c r="E300" s="81" t="s">
        <v>78</v>
      </c>
      <c r="F300" s="82" t="str">
        <f>VLOOKUP(B300,'[2]Base 2022'!$B$3:$H$469,7,FALSE)</f>
        <v>Privé à but non lucratif</v>
      </c>
    </row>
    <row r="301" spans="1:6" x14ac:dyDescent="0.25">
      <c r="A301" s="21">
        <v>35</v>
      </c>
      <c r="B301" s="84">
        <v>350040424</v>
      </c>
      <c r="C301" s="83" t="s">
        <v>487</v>
      </c>
      <c r="D301" s="83" t="s">
        <v>432</v>
      </c>
      <c r="E301" s="81" t="s">
        <v>109</v>
      </c>
      <c r="F301" s="82" t="str">
        <f>VLOOKUP(B301,'[2]Base 2022'!$B$3:$H$469,7,FALSE)</f>
        <v>Privé à but non lucratif</v>
      </c>
    </row>
    <row r="302" spans="1:6" x14ac:dyDescent="0.25">
      <c r="A302" s="21">
        <v>35</v>
      </c>
      <c r="B302" s="84">
        <v>350040507</v>
      </c>
      <c r="C302" s="83" t="s">
        <v>488</v>
      </c>
      <c r="D302" s="83" t="s">
        <v>489</v>
      </c>
      <c r="E302" s="81" t="s">
        <v>55</v>
      </c>
      <c r="F302" s="82" t="str">
        <f>VLOOKUP(B302,'[2]Base 2022'!$B$3:$H$469,7,FALSE)</f>
        <v>Privé à but non lucratif</v>
      </c>
    </row>
    <row r="303" spans="1:6" x14ac:dyDescent="0.25">
      <c r="A303" s="21">
        <v>35</v>
      </c>
      <c r="B303" s="84">
        <v>350040986</v>
      </c>
      <c r="C303" s="83" t="s">
        <v>490</v>
      </c>
      <c r="D303" s="83" t="s">
        <v>369</v>
      </c>
      <c r="E303" s="81" t="s">
        <v>101</v>
      </c>
      <c r="F303" s="82" t="str">
        <f>VLOOKUP(B303,'[2]Base 2022'!$B$3:$H$469,7,FALSE)</f>
        <v>Privé à but non lucratif</v>
      </c>
    </row>
    <row r="304" spans="1:6" x14ac:dyDescent="0.25">
      <c r="A304" s="12">
        <v>35</v>
      </c>
      <c r="B304" s="84">
        <v>350041372</v>
      </c>
      <c r="C304" s="83" t="s">
        <v>491</v>
      </c>
      <c r="D304" s="83" t="s">
        <v>423</v>
      </c>
      <c r="E304" s="81" t="s">
        <v>78</v>
      </c>
      <c r="F304" s="82" t="str">
        <f>VLOOKUP(B304,'[2]Base 2022'!$B$3:$H$469,7,FALSE)</f>
        <v>Privé à but non lucratif</v>
      </c>
    </row>
    <row r="305" spans="1:6" x14ac:dyDescent="0.25">
      <c r="A305" s="21">
        <v>35</v>
      </c>
      <c r="B305" s="84">
        <v>350042016</v>
      </c>
      <c r="C305" s="83" t="s">
        <v>492</v>
      </c>
      <c r="D305" s="83" t="s">
        <v>470</v>
      </c>
      <c r="E305" s="81" t="s">
        <v>322</v>
      </c>
      <c r="F305" s="82" t="str">
        <f>VLOOKUP(B305,'[2]Base 2022'!$B$3:$H$469,7,FALSE)</f>
        <v>Privé à but non lucratif</v>
      </c>
    </row>
    <row r="306" spans="1:6" x14ac:dyDescent="0.25">
      <c r="A306" s="21">
        <v>35</v>
      </c>
      <c r="B306" s="84">
        <v>350042222</v>
      </c>
      <c r="C306" s="83" t="s">
        <v>493</v>
      </c>
      <c r="D306" s="83" t="s">
        <v>494</v>
      </c>
      <c r="E306" s="81" t="s">
        <v>63</v>
      </c>
      <c r="F306" s="82" t="str">
        <f>VLOOKUP(B306,'[2]Base 2022'!$B$3:$H$469,7,FALSE)</f>
        <v>Privé à but non lucratif</v>
      </c>
    </row>
    <row r="307" spans="1:6" x14ac:dyDescent="0.25">
      <c r="A307" s="12">
        <v>35</v>
      </c>
      <c r="B307" s="84">
        <v>350042313</v>
      </c>
      <c r="C307" s="83" t="s">
        <v>495</v>
      </c>
      <c r="D307" s="83" t="s">
        <v>496</v>
      </c>
      <c r="E307" s="81" t="s">
        <v>109</v>
      </c>
      <c r="F307" s="82" t="str">
        <f>VLOOKUP(B307,'[2]Base 2022'!$B$3:$H$469,7,FALSE)</f>
        <v>Privé à but non lucratif</v>
      </c>
    </row>
    <row r="308" spans="1:6" x14ac:dyDescent="0.25">
      <c r="A308" s="21">
        <v>35</v>
      </c>
      <c r="B308" s="84">
        <v>350042362</v>
      </c>
      <c r="C308" s="83" t="s">
        <v>497</v>
      </c>
      <c r="D308" s="83" t="s">
        <v>415</v>
      </c>
      <c r="E308" s="81" t="s">
        <v>55</v>
      </c>
      <c r="F308" s="82" t="str">
        <f>VLOOKUP(B308,'[2]Base 2022'!$B$3:$H$469,7,FALSE)</f>
        <v>Public autonome</v>
      </c>
    </row>
    <row r="309" spans="1:6" ht="25.5" x14ac:dyDescent="0.25">
      <c r="A309" s="12">
        <v>35</v>
      </c>
      <c r="B309" s="84">
        <v>350042685</v>
      </c>
      <c r="C309" s="83" t="s">
        <v>498</v>
      </c>
      <c r="D309" s="83" t="s">
        <v>499</v>
      </c>
      <c r="E309" s="81" t="s">
        <v>109</v>
      </c>
      <c r="F309" s="82" t="str">
        <f>VLOOKUP(B309,'[2]Base 2022'!$B$3:$H$469,7,FALSE)</f>
        <v>Privé à but non lucratif</v>
      </c>
    </row>
    <row r="310" spans="1:6" x14ac:dyDescent="0.25">
      <c r="A310" s="21">
        <v>35</v>
      </c>
      <c r="B310" s="84">
        <v>350043865</v>
      </c>
      <c r="C310" s="83" t="s">
        <v>717</v>
      </c>
      <c r="D310" s="83" t="s">
        <v>500</v>
      </c>
      <c r="E310" s="81" t="s">
        <v>63</v>
      </c>
      <c r="F310" s="82" t="str">
        <f>VLOOKUP(B310,'[2]Base 2022'!$B$3:$H$469,7,FALSE)</f>
        <v>Privé à but non lucratif</v>
      </c>
    </row>
    <row r="311" spans="1:6" x14ac:dyDescent="0.25">
      <c r="A311" s="12">
        <v>35</v>
      </c>
      <c r="B311" s="84">
        <v>350044061</v>
      </c>
      <c r="C311" s="83" t="s">
        <v>501</v>
      </c>
      <c r="D311" s="83" t="s">
        <v>502</v>
      </c>
      <c r="E311" s="81" t="s">
        <v>91</v>
      </c>
      <c r="F311" s="82" t="str">
        <f>VLOOKUP(B311,'[2]Base 2022'!$B$3:$H$469,7,FALSE)</f>
        <v>Public hospitalier</v>
      </c>
    </row>
    <row r="312" spans="1:6" x14ac:dyDescent="0.25">
      <c r="A312" s="21">
        <v>35</v>
      </c>
      <c r="B312" s="84">
        <v>350044319</v>
      </c>
      <c r="C312" s="83" t="s">
        <v>503</v>
      </c>
      <c r="D312" s="83" t="s">
        <v>374</v>
      </c>
      <c r="E312" s="81" t="s">
        <v>63</v>
      </c>
      <c r="F312" s="82" t="str">
        <f>VLOOKUP(B312,'[2]Base 2022'!$B$3:$H$469,7,FALSE)</f>
        <v>Privé à but non lucratif</v>
      </c>
    </row>
    <row r="313" spans="1:6" ht="22.5" x14ac:dyDescent="0.25">
      <c r="A313" s="21">
        <v>35</v>
      </c>
      <c r="B313" s="84">
        <v>350044780</v>
      </c>
      <c r="C313" s="83" t="s">
        <v>504</v>
      </c>
      <c r="D313" s="83" t="s">
        <v>505</v>
      </c>
      <c r="E313" s="81" t="s">
        <v>119</v>
      </c>
      <c r="F313" s="82" t="str">
        <f>VLOOKUP(B313,'[2]Base 2022'!$B$3:$H$469,7,FALSE)</f>
        <v>Privé à but non lucratif</v>
      </c>
    </row>
    <row r="314" spans="1:6" x14ac:dyDescent="0.25">
      <c r="A314" s="12">
        <v>35</v>
      </c>
      <c r="B314" s="84">
        <v>350044798</v>
      </c>
      <c r="C314" s="83" t="s">
        <v>506</v>
      </c>
      <c r="D314" s="83" t="s">
        <v>505</v>
      </c>
      <c r="E314" s="81" t="s">
        <v>107</v>
      </c>
      <c r="F314" s="82" t="str">
        <f>VLOOKUP(B314,'[2]Base 2022'!$B$3:$H$469,7,FALSE)</f>
        <v>Privé à but non lucratif</v>
      </c>
    </row>
    <row r="315" spans="1:6" x14ac:dyDescent="0.25">
      <c r="A315" s="21">
        <v>35</v>
      </c>
      <c r="B315" s="84">
        <v>350045258</v>
      </c>
      <c r="C315" s="83" t="s">
        <v>507</v>
      </c>
      <c r="D315" s="83" t="s">
        <v>369</v>
      </c>
      <c r="E315" s="81" t="s">
        <v>101</v>
      </c>
      <c r="F315" s="82" t="str">
        <f>VLOOKUP(B315,'[2]Base 2022'!$B$3:$H$469,7,FALSE)</f>
        <v>Public hospitalier</v>
      </c>
    </row>
    <row r="316" spans="1:6" x14ac:dyDescent="0.25">
      <c r="A316" s="21">
        <v>35</v>
      </c>
      <c r="B316" s="84">
        <v>350045274</v>
      </c>
      <c r="C316" s="83" t="s">
        <v>508</v>
      </c>
      <c r="D316" s="83" t="s">
        <v>509</v>
      </c>
      <c r="E316" s="81" t="s">
        <v>44</v>
      </c>
      <c r="F316" s="82" t="str">
        <f>VLOOKUP(B316,'[2]Base 2022'!$B$3:$H$469,7,FALSE)</f>
        <v>Privé à but non lucratif</v>
      </c>
    </row>
    <row r="317" spans="1:6" x14ac:dyDescent="0.25">
      <c r="A317" s="12">
        <v>35</v>
      </c>
      <c r="B317" s="84">
        <v>350045365</v>
      </c>
      <c r="C317" s="83" t="s">
        <v>510</v>
      </c>
      <c r="D317" s="83" t="s">
        <v>470</v>
      </c>
      <c r="E317" s="81" t="s">
        <v>163</v>
      </c>
      <c r="F317" s="82" t="str">
        <f>VLOOKUP(B317,'[2]Base 2022'!$B$3:$H$469,7,FALSE)</f>
        <v>Privé à but non lucratif</v>
      </c>
    </row>
    <row r="318" spans="1:6" ht="25.5" x14ac:dyDescent="0.25">
      <c r="A318" s="21">
        <v>35</v>
      </c>
      <c r="B318" s="84">
        <v>350045795</v>
      </c>
      <c r="C318" s="83" t="s">
        <v>511</v>
      </c>
      <c r="D318" s="83" t="s">
        <v>417</v>
      </c>
      <c r="E318" s="81" t="s">
        <v>167</v>
      </c>
      <c r="F318" s="82" t="str">
        <f>VLOOKUP(B318,'[2]Base 2022'!$B$3:$H$469,7,FALSE)</f>
        <v>Privé à but non lucratif</v>
      </c>
    </row>
    <row r="319" spans="1:6" x14ac:dyDescent="0.25">
      <c r="A319" s="12">
        <v>35</v>
      </c>
      <c r="B319" s="84">
        <v>350045811</v>
      </c>
      <c r="C319" s="83" t="s">
        <v>512</v>
      </c>
      <c r="D319" s="83" t="s">
        <v>470</v>
      </c>
      <c r="E319" s="81" t="s">
        <v>63</v>
      </c>
      <c r="F319" s="82" t="str">
        <f>VLOOKUP(B319,'[2]Base 2022'!$B$3:$H$469,7,FALSE)</f>
        <v>Privé à but non lucratif</v>
      </c>
    </row>
    <row r="320" spans="1:6" x14ac:dyDescent="0.25">
      <c r="A320" s="21">
        <v>35</v>
      </c>
      <c r="B320" s="84">
        <v>350045902</v>
      </c>
      <c r="C320" s="83" t="s">
        <v>361</v>
      </c>
      <c r="D320" s="83" t="s">
        <v>369</v>
      </c>
      <c r="E320" s="81" t="s">
        <v>163</v>
      </c>
      <c r="F320" s="82" t="str">
        <f>VLOOKUP(B320,'[2]Base 2022'!$B$3:$H$469,7,FALSE)</f>
        <v>Privé à but non lucratif</v>
      </c>
    </row>
    <row r="321" spans="1:6" x14ac:dyDescent="0.25">
      <c r="A321" s="12">
        <v>35</v>
      </c>
      <c r="B321" s="84">
        <v>350046082</v>
      </c>
      <c r="C321" s="83" t="s">
        <v>513</v>
      </c>
      <c r="D321" s="83" t="s">
        <v>514</v>
      </c>
      <c r="E321" s="81" t="s">
        <v>109</v>
      </c>
      <c r="F321" s="82" t="str">
        <f>VLOOKUP(B321,'[2]Base 2022'!$B$3:$H$469,7,FALSE)</f>
        <v>Privé à but non lucratif</v>
      </c>
    </row>
    <row r="322" spans="1:6" x14ac:dyDescent="0.25">
      <c r="A322" s="21">
        <v>35</v>
      </c>
      <c r="B322" s="84">
        <v>350046249</v>
      </c>
      <c r="C322" s="83" t="s">
        <v>515</v>
      </c>
      <c r="D322" s="83" t="s">
        <v>509</v>
      </c>
      <c r="E322" s="81" t="s">
        <v>101</v>
      </c>
      <c r="F322" s="82" t="str">
        <f>VLOOKUP(B322,'[2]Base 2022'!$B$3:$H$469,7,FALSE)</f>
        <v>Privé à but non lucratif</v>
      </c>
    </row>
    <row r="323" spans="1:6" ht="25.5" x14ac:dyDescent="0.25">
      <c r="A323" s="12">
        <v>35</v>
      </c>
      <c r="B323" s="84">
        <v>350046371</v>
      </c>
      <c r="C323" s="83" t="s">
        <v>516</v>
      </c>
      <c r="D323" s="83" t="s">
        <v>517</v>
      </c>
      <c r="E323" s="81" t="s">
        <v>91</v>
      </c>
      <c r="F323" s="82" t="str">
        <f>VLOOKUP(B323,'[2]Base 2022'!$B$3:$H$469,7,FALSE)</f>
        <v>Privé à but non lucratif</v>
      </c>
    </row>
    <row r="324" spans="1:6" x14ac:dyDescent="0.25">
      <c r="A324" s="21">
        <v>35</v>
      </c>
      <c r="B324" s="84">
        <v>350046538</v>
      </c>
      <c r="C324" s="83" t="s">
        <v>518</v>
      </c>
      <c r="D324" s="83" t="s">
        <v>371</v>
      </c>
      <c r="E324" s="81" t="s">
        <v>63</v>
      </c>
      <c r="F324" s="82" t="str">
        <f>VLOOKUP(B324,'[2]Base 2022'!$B$3:$H$469,7,FALSE)</f>
        <v>Privé à but non lucratif</v>
      </c>
    </row>
    <row r="325" spans="1:6" ht="22.5" x14ac:dyDescent="0.25">
      <c r="A325" s="21">
        <v>35</v>
      </c>
      <c r="B325" s="84">
        <v>350046785</v>
      </c>
      <c r="C325" s="83" t="s">
        <v>519</v>
      </c>
      <c r="D325" s="83" t="s">
        <v>509</v>
      </c>
      <c r="E325" s="81" t="s">
        <v>165</v>
      </c>
      <c r="F325" s="82" t="str">
        <f>VLOOKUP(B325,'[2]Base 2022'!$B$3:$H$469,7,FALSE)</f>
        <v>Privé à but non lucratif</v>
      </c>
    </row>
    <row r="326" spans="1:6" ht="22.5" x14ac:dyDescent="0.25">
      <c r="A326" s="12">
        <v>35</v>
      </c>
      <c r="B326" s="84">
        <v>350046793</v>
      </c>
      <c r="C326" s="83" t="s">
        <v>520</v>
      </c>
      <c r="D326" s="83" t="s">
        <v>509</v>
      </c>
      <c r="E326" s="81" t="s">
        <v>167</v>
      </c>
      <c r="F326" s="82" t="str">
        <f>VLOOKUP(B326,'[2]Base 2022'!$B$3:$H$469,7,FALSE)</f>
        <v>Privé à but non lucratif</v>
      </c>
    </row>
    <row r="327" spans="1:6" x14ac:dyDescent="0.25">
      <c r="A327" s="21">
        <v>35</v>
      </c>
      <c r="B327" s="84">
        <v>350046850</v>
      </c>
      <c r="C327" s="83" t="s">
        <v>521</v>
      </c>
      <c r="D327" s="83" t="s">
        <v>522</v>
      </c>
      <c r="E327" s="81" t="s">
        <v>109</v>
      </c>
      <c r="F327" s="82" t="str">
        <f>VLOOKUP(B327,'[2]Base 2022'!$B$3:$H$469,7,FALSE)</f>
        <v>Privé à but non lucratif</v>
      </c>
    </row>
    <row r="328" spans="1:6" x14ac:dyDescent="0.25">
      <c r="A328" s="21">
        <v>35</v>
      </c>
      <c r="B328" s="84">
        <v>350046868</v>
      </c>
      <c r="C328" s="83" t="s">
        <v>523</v>
      </c>
      <c r="D328" s="83" t="s">
        <v>366</v>
      </c>
      <c r="E328" s="81" t="s">
        <v>109</v>
      </c>
      <c r="F328" s="82" t="str">
        <f>VLOOKUP(B328,'[2]Base 2022'!$B$3:$H$469,7,FALSE)</f>
        <v>Privé à but non lucratif</v>
      </c>
    </row>
    <row r="329" spans="1:6" x14ac:dyDescent="0.25">
      <c r="A329" s="12">
        <v>35</v>
      </c>
      <c r="B329" s="84">
        <v>350046876</v>
      </c>
      <c r="C329" s="83" t="s">
        <v>524</v>
      </c>
      <c r="D329" s="83" t="s">
        <v>385</v>
      </c>
      <c r="E329" s="81" t="s">
        <v>41</v>
      </c>
      <c r="F329" s="82" t="str">
        <f>VLOOKUP(B329,'[2]Base 2022'!$B$3:$H$469,7,FALSE)</f>
        <v>Public hospitalier</v>
      </c>
    </row>
    <row r="330" spans="1:6" x14ac:dyDescent="0.25">
      <c r="A330" s="21">
        <v>35</v>
      </c>
      <c r="B330" s="84">
        <v>350047098</v>
      </c>
      <c r="C330" s="83" t="s">
        <v>525</v>
      </c>
      <c r="D330" s="83" t="s">
        <v>526</v>
      </c>
      <c r="E330" s="81" t="s">
        <v>174</v>
      </c>
      <c r="F330" s="82" t="str">
        <f>VLOOKUP(B330,'[2]Base 2022'!$B$3:$H$469,7,FALSE)</f>
        <v>Privé à but non lucratif</v>
      </c>
    </row>
    <row r="331" spans="1:6" x14ac:dyDescent="0.25">
      <c r="A331" s="12">
        <v>35</v>
      </c>
      <c r="B331" s="84">
        <v>350049573</v>
      </c>
      <c r="C331" s="83" t="s">
        <v>527</v>
      </c>
      <c r="D331" s="83" t="s">
        <v>528</v>
      </c>
      <c r="E331" s="81" t="s">
        <v>91</v>
      </c>
      <c r="F331" s="82" t="str">
        <f>VLOOKUP(B331,'[2]Base 2022'!$B$3:$H$469,7,FALSE)</f>
        <v>Privé à but non lucratif</v>
      </c>
    </row>
    <row r="332" spans="1:6" x14ac:dyDescent="0.25">
      <c r="A332" s="21">
        <v>35</v>
      </c>
      <c r="B332" s="84">
        <v>350049656</v>
      </c>
      <c r="C332" s="83" t="s">
        <v>529</v>
      </c>
      <c r="D332" s="83" t="s">
        <v>383</v>
      </c>
      <c r="E332" s="81" t="s">
        <v>44</v>
      </c>
      <c r="F332" s="82" t="str">
        <f>VLOOKUP(B332,'[2]Base 2022'!$B$3:$H$469,7,FALSE)</f>
        <v>Privé à but non lucratif</v>
      </c>
    </row>
    <row r="333" spans="1:6" x14ac:dyDescent="0.25">
      <c r="A333" s="21">
        <v>35</v>
      </c>
      <c r="B333" s="84">
        <v>350050423</v>
      </c>
      <c r="C333" s="83" t="s">
        <v>530</v>
      </c>
      <c r="D333" s="83" t="s">
        <v>470</v>
      </c>
      <c r="E333" s="81" t="s">
        <v>44</v>
      </c>
      <c r="F333" s="82" t="str">
        <f>VLOOKUP(B333,'[2]Base 2022'!$B$3:$H$469,7,FALSE)</f>
        <v>Privé à but non lucratif</v>
      </c>
    </row>
    <row r="334" spans="1:6" x14ac:dyDescent="0.25">
      <c r="A334" s="12">
        <v>35</v>
      </c>
      <c r="B334" s="84">
        <v>350051215</v>
      </c>
      <c r="C334" s="83" t="s">
        <v>531</v>
      </c>
      <c r="D334" s="83" t="s">
        <v>494</v>
      </c>
      <c r="E334" s="81" t="s">
        <v>163</v>
      </c>
      <c r="F334" s="82" t="str">
        <f>VLOOKUP(B334,'[2]Base 2022'!$B$3:$H$469,7,FALSE)</f>
        <v>Privé à but non lucratif</v>
      </c>
    </row>
    <row r="335" spans="1:6" ht="22.5" x14ac:dyDescent="0.25">
      <c r="A335" s="21">
        <v>35</v>
      </c>
      <c r="B335" s="84">
        <v>350052122</v>
      </c>
      <c r="C335" s="83" t="s">
        <v>187</v>
      </c>
      <c r="D335" s="83" t="s">
        <v>385</v>
      </c>
      <c r="E335" s="81" t="s">
        <v>188</v>
      </c>
      <c r="F335" s="82" t="str">
        <f>VLOOKUP(B335,'[2]Base 2022'!$B$3:$H$469,7,FALSE)</f>
        <v>Privé à but non lucratif</v>
      </c>
    </row>
    <row r="336" spans="1:6" x14ac:dyDescent="0.25">
      <c r="A336" s="21">
        <v>35</v>
      </c>
      <c r="B336" s="84">
        <v>350053005</v>
      </c>
      <c r="C336" s="83" t="s">
        <v>532</v>
      </c>
      <c r="D336" s="83" t="s">
        <v>369</v>
      </c>
      <c r="E336" s="81" t="s">
        <v>163</v>
      </c>
      <c r="F336" s="82" t="str">
        <f>VLOOKUP(B336,'[2]Base 2022'!$B$3:$H$469,7,FALSE)</f>
        <v>Privé à but non lucratif</v>
      </c>
    </row>
    <row r="337" spans="1:6" x14ac:dyDescent="0.25">
      <c r="A337" s="12">
        <v>35</v>
      </c>
      <c r="B337" s="84">
        <v>350053708</v>
      </c>
      <c r="C337" s="83" t="s">
        <v>694</v>
      </c>
      <c r="D337" s="83" t="s">
        <v>385</v>
      </c>
      <c r="E337" s="81" t="s">
        <v>44</v>
      </c>
      <c r="F337" s="82" t="str">
        <f>VLOOKUP(B337,'[2]Base 2022'!$B$3:$H$469,7,FALSE)</f>
        <v>Privé à but non lucratif</v>
      </c>
    </row>
    <row r="338" spans="1:6" x14ac:dyDescent="0.25">
      <c r="A338" s="21">
        <v>35</v>
      </c>
      <c r="B338" s="84">
        <v>350053971</v>
      </c>
      <c r="C338" s="83" t="s">
        <v>533</v>
      </c>
      <c r="D338" s="83" t="s">
        <v>369</v>
      </c>
      <c r="E338" s="81" t="s">
        <v>63</v>
      </c>
      <c r="F338" s="82" t="str">
        <f>VLOOKUP(B338,'[2]Base 2022'!$B$3:$H$469,7,FALSE)</f>
        <v>Public territorial</v>
      </c>
    </row>
    <row r="339" spans="1:6" x14ac:dyDescent="0.25">
      <c r="A339" s="12">
        <v>35</v>
      </c>
      <c r="B339" s="84">
        <v>350053989</v>
      </c>
      <c r="C339" s="83" t="s">
        <v>534</v>
      </c>
      <c r="D339" s="83" t="s">
        <v>417</v>
      </c>
      <c r="E339" s="81" t="s">
        <v>95</v>
      </c>
      <c r="F339" s="82" t="str">
        <f>VLOOKUP(B339,'[2]Base 2022'!$B$3:$H$469,7,FALSE)</f>
        <v>Privé à but non lucratif</v>
      </c>
    </row>
    <row r="340" spans="1:6" x14ac:dyDescent="0.25">
      <c r="A340" s="21">
        <v>35</v>
      </c>
      <c r="B340" s="84">
        <v>350054854</v>
      </c>
      <c r="C340" s="83" t="s">
        <v>695</v>
      </c>
      <c r="D340" s="83" t="s">
        <v>423</v>
      </c>
      <c r="E340" s="81" t="s">
        <v>699</v>
      </c>
      <c r="F340" s="82" t="str">
        <f>VLOOKUP(B340,'[2]Base 2022'!$B$3:$H$469,7,FALSE)</f>
        <v>Public territorial</v>
      </c>
    </row>
    <row r="341" spans="1:6" x14ac:dyDescent="0.25">
      <c r="A341" s="21">
        <v>35</v>
      </c>
      <c r="B341" s="84">
        <v>350054979</v>
      </c>
      <c r="C341" s="83" t="s">
        <v>716</v>
      </c>
      <c r="D341" s="83" t="s">
        <v>409</v>
      </c>
      <c r="E341" s="81" t="s">
        <v>63</v>
      </c>
      <c r="F341" s="82" t="str">
        <f>VLOOKUP(B341,'[2]Base 2022'!$B$3:$H$469,7,FALSE)</f>
        <v>Privé à but non lucratif</v>
      </c>
    </row>
    <row r="342" spans="1:6" ht="22.5" x14ac:dyDescent="0.25">
      <c r="A342" s="12">
        <v>35</v>
      </c>
      <c r="B342" s="84">
        <v>350055596</v>
      </c>
      <c r="C342" s="83" t="s">
        <v>718</v>
      </c>
      <c r="D342" s="83" t="s">
        <v>383</v>
      </c>
      <c r="E342" s="81" t="s">
        <v>728</v>
      </c>
      <c r="F342" s="82" t="str">
        <f>VLOOKUP(B342,'[2]Base 2022'!$B$3:$H$469,7,FALSE)</f>
        <v>Privé à but non lucratif</v>
      </c>
    </row>
    <row r="343" spans="1:6" x14ac:dyDescent="0.25">
      <c r="A343" s="12">
        <v>35</v>
      </c>
      <c r="B343" s="84">
        <v>350056560</v>
      </c>
      <c r="C343" s="83" t="s">
        <v>732</v>
      </c>
      <c r="D343" s="83" t="s">
        <v>733</v>
      </c>
      <c r="E343" s="81" t="s">
        <v>163</v>
      </c>
      <c r="F343" s="82" t="s">
        <v>734</v>
      </c>
    </row>
    <row r="344" spans="1:6" x14ac:dyDescent="0.25">
      <c r="A344" s="21">
        <v>56</v>
      </c>
      <c r="B344" s="84">
        <v>560000093</v>
      </c>
      <c r="C344" s="83" t="s">
        <v>535</v>
      </c>
      <c r="D344" s="83" t="s">
        <v>536</v>
      </c>
      <c r="E344" s="81" t="s">
        <v>101</v>
      </c>
      <c r="F344" s="82" t="str">
        <f>VLOOKUP(B344,'[2]Base 2022'!$B$3:$H$469,7,FALSE)</f>
        <v>Privé à but non lucratif</v>
      </c>
    </row>
    <row r="345" spans="1:6" x14ac:dyDescent="0.25">
      <c r="A345" s="12">
        <v>56</v>
      </c>
      <c r="B345" s="84">
        <v>560002164</v>
      </c>
      <c r="C345" s="83" t="s">
        <v>537</v>
      </c>
      <c r="D345" s="83" t="s">
        <v>538</v>
      </c>
      <c r="E345" s="81" t="s">
        <v>63</v>
      </c>
      <c r="F345" s="82" t="str">
        <f>VLOOKUP(B345,'[2]Base 2022'!$B$3:$H$469,7,FALSE)</f>
        <v>Privé à but non lucratif</v>
      </c>
    </row>
    <row r="346" spans="1:6" x14ac:dyDescent="0.25">
      <c r="A346" s="21">
        <v>56</v>
      </c>
      <c r="B346" s="84">
        <v>560002172</v>
      </c>
      <c r="C346" s="83" t="s">
        <v>539</v>
      </c>
      <c r="D346" s="83" t="s">
        <v>540</v>
      </c>
      <c r="E346" s="81" t="s">
        <v>44</v>
      </c>
      <c r="F346" s="82" t="str">
        <f>VLOOKUP(B346,'[2]Base 2022'!$B$3:$H$469,7,FALSE)</f>
        <v>Privé à but non lucratif</v>
      </c>
    </row>
    <row r="347" spans="1:6" x14ac:dyDescent="0.25">
      <c r="A347" s="21">
        <v>56</v>
      </c>
      <c r="B347" s="84">
        <v>560002180</v>
      </c>
      <c r="C347" s="83" t="s">
        <v>541</v>
      </c>
      <c r="D347" s="83" t="s">
        <v>542</v>
      </c>
      <c r="E347" s="81" t="s">
        <v>55</v>
      </c>
      <c r="F347" s="82" t="str">
        <f>VLOOKUP(B347,'[2]Base 2022'!$B$3:$H$469,7,FALSE)</f>
        <v>Privé à but non lucratif</v>
      </c>
    </row>
    <row r="348" spans="1:6" x14ac:dyDescent="0.25">
      <c r="A348" s="21">
        <v>56</v>
      </c>
      <c r="B348" s="84">
        <v>560002446</v>
      </c>
      <c r="C348" s="83" t="s">
        <v>543</v>
      </c>
      <c r="D348" s="83" t="s">
        <v>544</v>
      </c>
      <c r="E348" s="81" t="s">
        <v>52</v>
      </c>
      <c r="F348" s="82" t="str">
        <f>VLOOKUP(B348,'[2]Base 2022'!$B$3:$H$469,7,FALSE)</f>
        <v>Privé à but non lucratif</v>
      </c>
    </row>
    <row r="349" spans="1:6" x14ac:dyDescent="0.25">
      <c r="A349" s="12">
        <v>56</v>
      </c>
      <c r="B349" s="84">
        <v>560002461</v>
      </c>
      <c r="C349" s="83" t="s">
        <v>545</v>
      </c>
      <c r="D349" s="83" t="s">
        <v>546</v>
      </c>
      <c r="E349" s="81" t="s">
        <v>63</v>
      </c>
      <c r="F349" s="82" t="str">
        <f>VLOOKUP(B349,'[2]Base 2022'!$B$3:$H$469,7,FALSE)</f>
        <v>Privé à but non lucratif</v>
      </c>
    </row>
    <row r="350" spans="1:6" x14ac:dyDescent="0.25">
      <c r="A350" s="21">
        <v>56</v>
      </c>
      <c r="B350" s="84">
        <v>560002693</v>
      </c>
      <c r="C350" s="83" t="s">
        <v>547</v>
      </c>
      <c r="D350" s="83" t="s">
        <v>536</v>
      </c>
      <c r="E350" s="81" t="s">
        <v>159</v>
      </c>
      <c r="F350" s="82" t="str">
        <f>VLOOKUP(B350,'[2]Base 2022'!$B$3:$H$469,7,FALSE)</f>
        <v>Privé à but non lucratif</v>
      </c>
    </row>
    <row r="351" spans="1:6" x14ac:dyDescent="0.25">
      <c r="A351" s="12">
        <v>56</v>
      </c>
      <c r="B351" s="84">
        <v>560002701</v>
      </c>
      <c r="C351" s="83" t="s">
        <v>548</v>
      </c>
      <c r="D351" s="83" t="s">
        <v>549</v>
      </c>
      <c r="E351" s="81" t="s">
        <v>159</v>
      </c>
      <c r="F351" s="82" t="str">
        <f>VLOOKUP(B351,'[2]Base 2022'!$B$3:$H$469,7,FALSE)</f>
        <v>Privé à but non lucratif</v>
      </c>
    </row>
    <row r="352" spans="1:6" x14ac:dyDescent="0.25">
      <c r="A352" s="21">
        <v>56</v>
      </c>
      <c r="B352" s="84">
        <v>560002719</v>
      </c>
      <c r="C352" s="83" t="s">
        <v>550</v>
      </c>
      <c r="D352" s="83" t="s">
        <v>551</v>
      </c>
      <c r="E352" s="81" t="s">
        <v>159</v>
      </c>
      <c r="F352" s="82" t="str">
        <f>VLOOKUP(B352,'[2]Base 2022'!$B$3:$H$469,7,FALSE)</f>
        <v>Privé à but non lucratif</v>
      </c>
    </row>
    <row r="353" spans="1:6" x14ac:dyDescent="0.25">
      <c r="A353" s="21">
        <v>56</v>
      </c>
      <c r="B353" s="84">
        <v>560002727</v>
      </c>
      <c r="C353" s="83" t="s">
        <v>552</v>
      </c>
      <c r="D353" s="83" t="s">
        <v>553</v>
      </c>
      <c r="E353" s="81" t="s">
        <v>44</v>
      </c>
      <c r="F353" s="82" t="str">
        <f>VLOOKUP(B353,'[2]Base 2022'!$B$3:$H$469,7,FALSE)</f>
        <v>Privé à but non lucratif</v>
      </c>
    </row>
    <row r="354" spans="1:6" x14ac:dyDescent="0.25">
      <c r="A354" s="12">
        <v>56</v>
      </c>
      <c r="B354" s="84">
        <v>560002735</v>
      </c>
      <c r="C354" s="83" t="s">
        <v>554</v>
      </c>
      <c r="D354" s="83" t="s">
        <v>555</v>
      </c>
      <c r="E354" s="81" t="s">
        <v>44</v>
      </c>
      <c r="F354" s="82" t="str">
        <f>VLOOKUP(B354,'[2]Base 2022'!$B$3:$H$469,7,FALSE)</f>
        <v>Privé à but non lucratif</v>
      </c>
    </row>
    <row r="355" spans="1:6" x14ac:dyDescent="0.25">
      <c r="A355" s="21">
        <v>56</v>
      </c>
      <c r="B355" s="84">
        <v>560002743</v>
      </c>
      <c r="C355" s="83" t="s">
        <v>556</v>
      </c>
      <c r="D355" s="83" t="s">
        <v>557</v>
      </c>
      <c r="E355" s="81" t="s">
        <v>44</v>
      </c>
      <c r="F355" s="82" t="str">
        <f>VLOOKUP(B355,'[2]Base 2022'!$B$3:$H$469,7,FALSE)</f>
        <v>Privé à but non lucratif</v>
      </c>
    </row>
    <row r="356" spans="1:6" x14ac:dyDescent="0.25">
      <c r="A356" s="12">
        <v>56</v>
      </c>
      <c r="B356" s="84">
        <v>560002750</v>
      </c>
      <c r="C356" s="83" t="s">
        <v>558</v>
      </c>
      <c r="D356" s="83" t="s">
        <v>559</v>
      </c>
      <c r="E356" s="81" t="s">
        <v>44</v>
      </c>
      <c r="F356" s="82" t="str">
        <f>VLOOKUP(B356,'[2]Base 2022'!$B$3:$H$469,7,FALSE)</f>
        <v>Privé à but non lucratif</v>
      </c>
    </row>
    <row r="357" spans="1:6" x14ac:dyDescent="0.25">
      <c r="A357" s="21">
        <v>56</v>
      </c>
      <c r="B357" s="84">
        <v>560002776</v>
      </c>
      <c r="C357" s="83" t="s">
        <v>719</v>
      </c>
      <c r="D357" s="83" t="s">
        <v>560</v>
      </c>
      <c r="E357" s="81" t="s">
        <v>63</v>
      </c>
      <c r="F357" s="82" t="str">
        <f>VLOOKUP(B357,'[2]Base 2022'!$B$3:$H$469,7,FALSE)</f>
        <v>Privé à but non lucratif</v>
      </c>
    </row>
    <row r="358" spans="1:6" x14ac:dyDescent="0.25">
      <c r="A358" s="21">
        <v>56</v>
      </c>
      <c r="B358" s="84">
        <v>560002784</v>
      </c>
      <c r="C358" s="83" t="s">
        <v>561</v>
      </c>
      <c r="D358" s="83" t="s">
        <v>562</v>
      </c>
      <c r="E358" s="81" t="s">
        <v>44</v>
      </c>
      <c r="F358" s="82" t="str">
        <f>VLOOKUP(B358,'[2]Base 2022'!$B$3:$H$469,7,FALSE)</f>
        <v>Privé à but non lucratif</v>
      </c>
    </row>
    <row r="359" spans="1:6" x14ac:dyDescent="0.25">
      <c r="A359" s="21">
        <v>56</v>
      </c>
      <c r="B359" s="84">
        <v>560002792</v>
      </c>
      <c r="C359" s="83" t="s">
        <v>563</v>
      </c>
      <c r="D359" s="83" t="s">
        <v>551</v>
      </c>
      <c r="E359" s="81" t="s">
        <v>44</v>
      </c>
      <c r="F359" s="82" t="str">
        <f>VLOOKUP(B359,'[2]Base 2022'!$B$3:$H$469,7,FALSE)</f>
        <v>Privé à but non lucratif</v>
      </c>
    </row>
    <row r="360" spans="1:6" x14ac:dyDescent="0.25">
      <c r="A360" s="21">
        <v>56</v>
      </c>
      <c r="B360" s="84">
        <v>560002818</v>
      </c>
      <c r="C360" s="83" t="s">
        <v>720</v>
      </c>
      <c r="D360" s="83" t="s">
        <v>564</v>
      </c>
      <c r="E360" s="81" t="s">
        <v>44</v>
      </c>
      <c r="F360" s="82" t="str">
        <f>VLOOKUP(B360,'[2]Base 2022'!$B$3:$H$469,7,FALSE)</f>
        <v>Privé à but non lucratif</v>
      </c>
    </row>
    <row r="361" spans="1:6" x14ac:dyDescent="0.25">
      <c r="A361" s="12">
        <v>56</v>
      </c>
      <c r="B361" s="84">
        <v>560002834</v>
      </c>
      <c r="C361" s="83" t="s">
        <v>565</v>
      </c>
      <c r="D361" s="83" t="s">
        <v>566</v>
      </c>
      <c r="E361" s="81" t="s">
        <v>91</v>
      </c>
      <c r="F361" s="82" t="str">
        <f>VLOOKUP(B361,'[2]Base 2022'!$B$3:$H$469,7,FALSE)</f>
        <v>Public hospitalier</v>
      </c>
    </row>
    <row r="362" spans="1:6" x14ac:dyDescent="0.25">
      <c r="A362" s="21">
        <v>56</v>
      </c>
      <c r="B362" s="84">
        <v>560002867</v>
      </c>
      <c r="C362" s="83" t="s">
        <v>567</v>
      </c>
      <c r="D362" s="83" t="s">
        <v>549</v>
      </c>
      <c r="E362" s="81" t="s">
        <v>44</v>
      </c>
      <c r="F362" s="82" t="str">
        <f>VLOOKUP(B362,'[2]Base 2022'!$B$3:$H$469,7,FALSE)</f>
        <v>Public autonome</v>
      </c>
    </row>
    <row r="363" spans="1:6" x14ac:dyDescent="0.25">
      <c r="A363" s="12">
        <v>56</v>
      </c>
      <c r="B363" s="84">
        <v>560002966</v>
      </c>
      <c r="C363" s="83" t="s">
        <v>568</v>
      </c>
      <c r="D363" s="83" t="s">
        <v>546</v>
      </c>
      <c r="E363" s="81" t="s">
        <v>44</v>
      </c>
      <c r="F363" s="82" t="str">
        <f>VLOOKUP(B363,'[2]Base 2022'!$B$3:$H$469,7,FALSE)</f>
        <v>Privé à but non lucratif</v>
      </c>
    </row>
    <row r="364" spans="1:6" x14ac:dyDescent="0.25">
      <c r="A364" s="21">
        <v>56</v>
      </c>
      <c r="B364" s="84">
        <v>560002982</v>
      </c>
      <c r="C364" s="83" t="s">
        <v>569</v>
      </c>
      <c r="D364" s="83" t="s">
        <v>570</v>
      </c>
      <c r="E364" s="81" t="s">
        <v>44</v>
      </c>
      <c r="F364" s="82" t="str">
        <f>VLOOKUP(B364,'[2]Base 2022'!$B$3:$H$469,7,FALSE)</f>
        <v>Public autonome</v>
      </c>
    </row>
    <row r="365" spans="1:6" x14ac:dyDescent="0.25">
      <c r="A365" s="21">
        <v>56</v>
      </c>
      <c r="B365" s="84">
        <v>560003170</v>
      </c>
      <c r="C365" s="83" t="s">
        <v>571</v>
      </c>
      <c r="D365" s="83" t="s">
        <v>536</v>
      </c>
      <c r="E365" s="81" t="s">
        <v>91</v>
      </c>
      <c r="F365" s="82" t="str">
        <f>VLOOKUP(B365,'[2]Base 2022'!$B$3:$H$469,7,FALSE)</f>
        <v>Privé à but non lucratif</v>
      </c>
    </row>
    <row r="366" spans="1:6" x14ac:dyDescent="0.25">
      <c r="A366" s="21">
        <v>56</v>
      </c>
      <c r="B366" s="84">
        <v>560003501</v>
      </c>
      <c r="C366" s="83" t="s">
        <v>572</v>
      </c>
      <c r="D366" s="83" t="s">
        <v>573</v>
      </c>
      <c r="E366" s="81" t="s">
        <v>78</v>
      </c>
      <c r="F366" s="82" t="str">
        <f>VLOOKUP(B366,'[2]Base 2022'!$B$3:$H$469,7,FALSE)</f>
        <v>Public hospitalier</v>
      </c>
    </row>
    <row r="367" spans="1:6" x14ac:dyDescent="0.25">
      <c r="A367" s="12">
        <v>56</v>
      </c>
      <c r="B367" s="84">
        <v>560003576</v>
      </c>
      <c r="C367" s="83" t="s">
        <v>574</v>
      </c>
      <c r="D367" s="83" t="s">
        <v>536</v>
      </c>
      <c r="E367" s="81" t="s">
        <v>101</v>
      </c>
      <c r="F367" s="82" t="str">
        <f>VLOOKUP(B367,'[2]Base 2022'!$B$3:$H$469,7,FALSE)</f>
        <v>Privé à but non lucratif</v>
      </c>
    </row>
    <row r="368" spans="1:6" x14ac:dyDescent="0.25">
      <c r="A368" s="21">
        <v>56</v>
      </c>
      <c r="B368" s="84">
        <v>560003683</v>
      </c>
      <c r="C368" s="83" t="s">
        <v>575</v>
      </c>
      <c r="D368" s="83" t="s">
        <v>576</v>
      </c>
      <c r="E368" s="81" t="s">
        <v>101</v>
      </c>
      <c r="F368" s="82" t="str">
        <f>VLOOKUP(B368,'[2]Base 2022'!$B$3:$H$469,7,FALSE)</f>
        <v>Public autonome</v>
      </c>
    </row>
    <row r="369" spans="1:6" x14ac:dyDescent="0.25">
      <c r="A369" s="12">
        <v>56</v>
      </c>
      <c r="B369" s="84">
        <v>560003709</v>
      </c>
      <c r="C369" s="83" t="s">
        <v>577</v>
      </c>
      <c r="D369" s="83" t="s">
        <v>578</v>
      </c>
      <c r="E369" s="81" t="s">
        <v>107</v>
      </c>
      <c r="F369" s="82" t="str">
        <f>VLOOKUP(B369,'[2]Base 2022'!$B$3:$H$469,7,FALSE)</f>
        <v>Privé à but non lucratif</v>
      </c>
    </row>
    <row r="370" spans="1:6" x14ac:dyDescent="0.25">
      <c r="A370" s="21">
        <v>56</v>
      </c>
      <c r="B370" s="84">
        <v>560003717</v>
      </c>
      <c r="C370" s="83" t="s">
        <v>579</v>
      </c>
      <c r="D370" s="83" t="s">
        <v>580</v>
      </c>
      <c r="E370" s="81" t="s">
        <v>101</v>
      </c>
      <c r="F370" s="82" t="str">
        <f>VLOOKUP(B370,'[2]Base 2022'!$B$3:$H$469,7,FALSE)</f>
        <v>Privé à but non lucratif</v>
      </c>
    </row>
    <row r="371" spans="1:6" x14ac:dyDescent="0.25">
      <c r="A371" s="21">
        <v>56</v>
      </c>
      <c r="B371" s="84">
        <v>560003956</v>
      </c>
      <c r="C371" s="83" t="s">
        <v>581</v>
      </c>
      <c r="D371" s="83" t="s">
        <v>536</v>
      </c>
      <c r="E371" s="81" t="s">
        <v>109</v>
      </c>
      <c r="F371" s="82" t="str">
        <f>VLOOKUP(B371,'[2]Base 2022'!$B$3:$H$469,7,FALSE)</f>
        <v>Privé à but non lucratif</v>
      </c>
    </row>
    <row r="372" spans="1:6" x14ac:dyDescent="0.25">
      <c r="A372" s="12">
        <v>56</v>
      </c>
      <c r="B372" s="84">
        <v>560004236</v>
      </c>
      <c r="C372" s="83" t="s">
        <v>582</v>
      </c>
      <c r="D372" s="83" t="s">
        <v>583</v>
      </c>
      <c r="E372" s="81" t="s">
        <v>78</v>
      </c>
      <c r="F372" s="82" t="str">
        <f>VLOOKUP(B372,'[2]Base 2022'!$B$3:$H$469,7,FALSE)</f>
        <v>Privé à but non lucratif</v>
      </c>
    </row>
    <row r="373" spans="1:6" x14ac:dyDescent="0.25">
      <c r="A373" s="21">
        <v>56</v>
      </c>
      <c r="B373" s="84">
        <v>560004590</v>
      </c>
      <c r="C373" s="83" t="s">
        <v>584</v>
      </c>
      <c r="D373" s="83" t="s">
        <v>585</v>
      </c>
      <c r="E373" s="81" t="s">
        <v>63</v>
      </c>
      <c r="F373" s="82" t="str">
        <f>VLOOKUP(B373,'[2]Base 2022'!$B$3:$H$469,7,FALSE)</f>
        <v>Privé à but non lucratif</v>
      </c>
    </row>
    <row r="374" spans="1:6" x14ac:dyDescent="0.25">
      <c r="A374" s="12">
        <v>56</v>
      </c>
      <c r="B374" s="84">
        <v>560004608</v>
      </c>
      <c r="C374" s="83" t="s">
        <v>586</v>
      </c>
      <c r="D374" s="83" t="s">
        <v>587</v>
      </c>
      <c r="E374" s="81" t="s">
        <v>63</v>
      </c>
      <c r="F374" s="82" t="str">
        <f>VLOOKUP(B374,'[2]Base 2022'!$B$3:$H$469,7,FALSE)</f>
        <v>Public autonome</v>
      </c>
    </row>
    <row r="375" spans="1:6" x14ac:dyDescent="0.25">
      <c r="A375" s="21">
        <v>56</v>
      </c>
      <c r="B375" s="84">
        <v>560004616</v>
      </c>
      <c r="C375" s="83" t="s">
        <v>588</v>
      </c>
      <c r="D375" s="83" t="s">
        <v>589</v>
      </c>
      <c r="E375" s="81" t="s">
        <v>63</v>
      </c>
      <c r="F375" s="82" t="str">
        <f>VLOOKUP(B375,'[2]Base 2022'!$B$3:$H$469,7,FALSE)</f>
        <v>Privé à but non lucratif</v>
      </c>
    </row>
    <row r="376" spans="1:6" x14ac:dyDescent="0.25">
      <c r="A376" s="21">
        <v>56</v>
      </c>
      <c r="B376" s="84">
        <v>560004624</v>
      </c>
      <c r="C376" s="83" t="s">
        <v>590</v>
      </c>
      <c r="D376" s="83" t="s">
        <v>591</v>
      </c>
      <c r="E376" s="81" t="s">
        <v>63</v>
      </c>
      <c r="F376" s="82" t="str">
        <f>VLOOKUP(B376,'[2]Base 2022'!$B$3:$H$469,7,FALSE)</f>
        <v>Privé à but non lucratif</v>
      </c>
    </row>
    <row r="377" spans="1:6" x14ac:dyDescent="0.25">
      <c r="A377" s="21">
        <v>56</v>
      </c>
      <c r="B377" s="84">
        <v>560004632</v>
      </c>
      <c r="C377" s="83" t="s">
        <v>592</v>
      </c>
      <c r="D377" s="83" t="s">
        <v>576</v>
      </c>
      <c r="E377" s="81" t="s">
        <v>63</v>
      </c>
      <c r="F377" s="82" t="str">
        <f>VLOOKUP(B377,'[2]Base 2022'!$B$3:$H$469,7,FALSE)</f>
        <v>Privé à but non lucratif</v>
      </c>
    </row>
    <row r="378" spans="1:6" x14ac:dyDescent="0.25">
      <c r="A378" s="21">
        <v>56</v>
      </c>
      <c r="B378" s="84">
        <v>560004640</v>
      </c>
      <c r="C378" s="83" t="s">
        <v>593</v>
      </c>
      <c r="D378" s="83" t="s">
        <v>594</v>
      </c>
      <c r="E378" s="81" t="s">
        <v>63</v>
      </c>
      <c r="F378" s="82" t="str">
        <f>VLOOKUP(B378,'[2]Base 2022'!$B$3:$H$469,7,FALSE)</f>
        <v>Privé à but non lucratif</v>
      </c>
    </row>
    <row r="379" spans="1:6" x14ac:dyDescent="0.25">
      <c r="A379" s="12">
        <v>56</v>
      </c>
      <c r="B379" s="84">
        <v>560005233</v>
      </c>
      <c r="C379" s="83" t="s">
        <v>595</v>
      </c>
      <c r="D379" s="83" t="s">
        <v>596</v>
      </c>
      <c r="E379" s="81" t="s">
        <v>63</v>
      </c>
      <c r="F379" s="82" t="str">
        <f>VLOOKUP(B379,'[2]Base 2022'!$B$3:$H$469,7,FALSE)</f>
        <v>Public autonome</v>
      </c>
    </row>
    <row r="380" spans="1:6" x14ac:dyDescent="0.25">
      <c r="A380" s="21">
        <v>56</v>
      </c>
      <c r="B380" s="84">
        <v>560005258</v>
      </c>
      <c r="C380" s="83" t="s">
        <v>597</v>
      </c>
      <c r="D380" s="83" t="s">
        <v>598</v>
      </c>
      <c r="E380" s="81" t="s">
        <v>63</v>
      </c>
      <c r="F380" s="82" t="str">
        <f>VLOOKUP(B380,'[2]Base 2022'!$B$3:$H$469,7,FALSE)</f>
        <v>Privé à but non lucratif</v>
      </c>
    </row>
    <row r="381" spans="1:6" x14ac:dyDescent="0.25">
      <c r="A381" s="21">
        <v>56</v>
      </c>
      <c r="B381" s="84">
        <v>560005381</v>
      </c>
      <c r="C381" s="83" t="s">
        <v>599</v>
      </c>
      <c r="D381" s="83" t="s">
        <v>557</v>
      </c>
      <c r="E381" s="81" t="s">
        <v>78</v>
      </c>
      <c r="F381" s="82" t="str">
        <f>VLOOKUP(B381,'[2]Base 2022'!$B$3:$H$469,7,FALSE)</f>
        <v>Privé à but non lucratif</v>
      </c>
    </row>
    <row r="382" spans="1:6" x14ac:dyDescent="0.25">
      <c r="A382" s="12">
        <v>56</v>
      </c>
      <c r="B382" s="84">
        <v>560005399</v>
      </c>
      <c r="C382" s="83" t="s">
        <v>600</v>
      </c>
      <c r="D382" s="83" t="s">
        <v>551</v>
      </c>
      <c r="E382" s="81" t="s">
        <v>101</v>
      </c>
      <c r="F382" s="82" t="str">
        <f>VLOOKUP(B382,'[2]Base 2022'!$B$3:$H$469,7,FALSE)</f>
        <v>Privé à but non lucratif</v>
      </c>
    </row>
    <row r="383" spans="1:6" x14ac:dyDescent="0.25">
      <c r="A383" s="21">
        <v>56</v>
      </c>
      <c r="B383" s="84">
        <v>560005456</v>
      </c>
      <c r="C383" s="83" t="s">
        <v>601</v>
      </c>
      <c r="D383" s="83" t="s">
        <v>580</v>
      </c>
      <c r="E383" s="81" t="s">
        <v>174</v>
      </c>
      <c r="F383" s="82" t="str">
        <f>VLOOKUP(B383,'[2]Base 2022'!$B$3:$H$469,7,FALSE)</f>
        <v>Public territorial</v>
      </c>
    </row>
    <row r="384" spans="1:6" x14ac:dyDescent="0.25">
      <c r="A384" s="21">
        <v>56</v>
      </c>
      <c r="B384" s="84">
        <v>560005464</v>
      </c>
      <c r="C384" s="83" t="s">
        <v>602</v>
      </c>
      <c r="D384" s="83" t="s">
        <v>603</v>
      </c>
      <c r="E384" s="81" t="s">
        <v>78</v>
      </c>
      <c r="F384" s="82" t="str">
        <f>VLOOKUP(B384,'[2]Base 2022'!$B$3:$H$469,7,FALSE)</f>
        <v>Public hospitalier</v>
      </c>
    </row>
    <row r="385" spans="1:6" x14ac:dyDescent="0.25">
      <c r="A385" s="12">
        <v>56</v>
      </c>
      <c r="B385" s="84">
        <v>560005498</v>
      </c>
      <c r="C385" s="83" t="s">
        <v>604</v>
      </c>
      <c r="D385" s="83" t="s">
        <v>605</v>
      </c>
      <c r="E385" s="81" t="s">
        <v>63</v>
      </c>
      <c r="F385" s="82" t="str">
        <f>VLOOKUP(B385,'[2]Base 2022'!$B$3:$H$469,7,FALSE)</f>
        <v>Privé à but non lucratif</v>
      </c>
    </row>
    <row r="386" spans="1:6" x14ac:dyDescent="0.25">
      <c r="A386" s="21">
        <v>56</v>
      </c>
      <c r="B386" s="84">
        <v>560005522</v>
      </c>
      <c r="C386" s="83" t="s">
        <v>606</v>
      </c>
      <c r="D386" s="83" t="s">
        <v>538</v>
      </c>
      <c r="E386" s="81" t="s">
        <v>63</v>
      </c>
      <c r="F386" s="82" t="str">
        <f>VLOOKUP(B386,'[2]Base 2022'!$B$3:$H$469,7,FALSE)</f>
        <v>Privé à but non lucratif</v>
      </c>
    </row>
    <row r="387" spans="1:6" x14ac:dyDescent="0.25">
      <c r="A387" s="12">
        <v>56</v>
      </c>
      <c r="B387" s="84">
        <v>560005548</v>
      </c>
      <c r="C387" s="83" t="s">
        <v>607</v>
      </c>
      <c r="D387" s="83" t="s">
        <v>608</v>
      </c>
      <c r="E387" s="81" t="s">
        <v>63</v>
      </c>
      <c r="F387" s="82" t="str">
        <f>VLOOKUP(B387,'[2]Base 2022'!$B$3:$H$469,7,FALSE)</f>
        <v>Privé à but non lucratif</v>
      </c>
    </row>
    <row r="388" spans="1:6" x14ac:dyDescent="0.25">
      <c r="A388" s="21">
        <v>56</v>
      </c>
      <c r="B388" s="84">
        <v>560005563</v>
      </c>
      <c r="C388" s="83" t="s">
        <v>609</v>
      </c>
      <c r="D388" s="83" t="s">
        <v>610</v>
      </c>
      <c r="E388" s="81" t="s">
        <v>63</v>
      </c>
      <c r="F388" s="82" t="str">
        <f>VLOOKUP(B388,'[2]Base 2022'!$B$3:$H$469,7,FALSE)</f>
        <v>Privé à but non lucratif</v>
      </c>
    </row>
    <row r="389" spans="1:6" x14ac:dyDescent="0.25">
      <c r="A389" s="21">
        <v>56</v>
      </c>
      <c r="B389" s="84">
        <v>560005688</v>
      </c>
      <c r="C389" s="83" t="s">
        <v>611</v>
      </c>
      <c r="D389" s="83" t="s">
        <v>570</v>
      </c>
      <c r="E389" s="81" t="s">
        <v>91</v>
      </c>
      <c r="F389" s="82" t="str">
        <f>VLOOKUP(B389,'[2]Base 2022'!$B$3:$H$469,7,FALSE)</f>
        <v>Public autonome</v>
      </c>
    </row>
    <row r="390" spans="1:6" x14ac:dyDescent="0.25">
      <c r="A390" s="12">
        <v>56</v>
      </c>
      <c r="B390" s="84">
        <v>560005696</v>
      </c>
      <c r="C390" s="83" t="s">
        <v>612</v>
      </c>
      <c r="D390" s="83" t="s">
        <v>613</v>
      </c>
      <c r="E390" s="81" t="s">
        <v>78</v>
      </c>
      <c r="F390" s="82" t="str">
        <f>VLOOKUP(B390,'[2]Base 2022'!$B$3:$H$469,7,FALSE)</f>
        <v>Privé à but non lucratif</v>
      </c>
    </row>
    <row r="391" spans="1:6" x14ac:dyDescent="0.25">
      <c r="A391" s="21">
        <v>56</v>
      </c>
      <c r="B391" s="84">
        <v>560006389</v>
      </c>
      <c r="C391" s="83" t="s">
        <v>614</v>
      </c>
      <c r="D391" s="83" t="s">
        <v>615</v>
      </c>
      <c r="E391" s="81" t="s">
        <v>109</v>
      </c>
      <c r="F391" s="82" t="str">
        <f>VLOOKUP(B391,'[2]Base 2022'!$B$3:$H$469,7,FALSE)</f>
        <v>Privé à but non lucratif</v>
      </c>
    </row>
    <row r="392" spans="1:6" x14ac:dyDescent="0.25">
      <c r="A392" s="12">
        <v>56</v>
      </c>
      <c r="B392" s="84">
        <v>560006439</v>
      </c>
      <c r="C392" s="83" t="s">
        <v>616</v>
      </c>
      <c r="D392" s="83" t="s">
        <v>617</v>
      </c>
      <c r="E392" s="81" t="s">
        <v>91</v>
      </c>
      <c r="F392" s="82" t="str">
        <f>VLOOKUP(B392,'[2]Base 2022'!$B$3:$H$469,7,FALSE)</f>
        <v>Public autonome</v>
      </c>
    </row>
    <row r="393" spans="1:6" x14ac:dyDescent="0.25">
      <c r="A393" s="21">
        <v>56</v>
      </c>
      <c r="B393" s="84">
        <v>560007114</v>
      </c>
      <c r="C393" s="83" t="s">
        <v>618</v>
      </c>
      <c r="D393" s="83" t="s">
        <v>619</v>
      </c>
      <c r="E393" s="81" t="s">
        <v>63</v>
      </c>
      <c r="F393" s="82" t="str">
        <f>VLOOKUP(B393,'[2]Base 2022'!$B$3:$H$469,7,FALSE)</f>
        <v>Privé à but non lucratif</v>
      </c>
    </row>
    <row r="394" spans="1:6" x14ac:dyDescent="0.25">
      <c r="A394" s="21">
        <v>56</v>
      </c>
      <c r="B394" s="84">
        <v>560007221</v>
      </c>
      <c r="C394" s="83" t="s">
        <v>620</v>
      </c>
      <c r="D394" s="83" t="s">
        <v>549</v>
      </c>
      <c r="E394" s="81" t="s">
        <v>63</v>
      </c>
      <c r="F394" s="82" t="str">
        <f>VLOOKUP(B394,'[2]Base 2022'!$B$3:$H$469,7,FALSE)</f>
        <v>Public autonome</v>
      </c>
    </row>
    <row r="395" spans="1:6" x14ac:dyDescent="0.25">
      <c r="A395" s="21">
        <v>56</v>
      </c>
      <c r="B395" s="84">
        <v>560007858</v>
      </c>
      <c r="C395" s="83" t="s">
        <v>621</v>
      </c>
      <c r="D395" s="83" t="s">
        <v>610</v>
      </c>
      <c r="E395" s="81" t="s">
        <v>41</v>
      </c>
      <c r="F395" s="82" t="str">
        <f>VLOOKUP(B395,'[2]Base 2022'!$B$3:$H$469,7,FALSE)</f>
        <v>Privé à but non lucratif</v>
      </c>
    </row>
    <row r="396" spans="1:6" x14ac:dyDescent="0.25">
      <c r="A396" s="12">
        <v>56</v>
      </c>
      <c r="B396" s="84">
        <v>560009318</v>
      </c>
      <c r="C396" s="83" t="s">
        <v>622</v>
      </c>
      <c r="D396" s="83" t="s">
        <v>623</v>
      </c>
      <c r="E396" s="81" t="s">
        <v>78</v>
      </c>
      <c r="F396" s="82" t="str">
        <f>VLOOKUP(B396,'[2]Base 2022'!$B$3:$H$469,7,FALSE)</f>
        <v>Privé à but non lucratif</v>
      </c>
    </row>
    <row r="397" spans="1:6" x14ac:dyDescent="0.25">
      <c r="A397" s="21">
        <v>56</v>
      </c>
      <c r="B397" s="84">
        <v>560009987</v>
      </c>
      <c r="C397" s="83" t="s">
        <v>624</v>
      </c>
      <c r="D397" s="83" t="s">
        <v>625</v>
      </c>
      <c r="E397" s="81" t="s">
        <v>109</v>
      </c>
      <c r="F397" s="82" t="str">
        <f>VLOOKUP(B397,'[2]Base 2022'!$B$3:$H$469,7,FALSE)</f>
        <v>Privé à but non lucratif</v>
      </c>
    </row>
    <row r="398" spans="1:6" x14ac:dyDescent="0.25">
      <c r="A398" s="21">
        <v>56</v>
      </c>
      <c r="B398" s="84">
        <v>560011520</v>
      </c>
      <c r="C398" s="83" t="s">
        <v>626</v>
      </c>
      <c r="D398" s="83" t="s">
        <v>627</v>
      </c>
      <c r="E398" s="81" t="s">
        <v>109</v>
      </c>
      <c r="F398" s="82" t="str">
        <f>VLOOKUP(B398,'[2]Base 2022'!$B$3:$H$469,7,FALSE)</f>
        <v>Public hospitalier</v>
      </c>
    </row>
    <row r="399" spans="1:6" x14ac:dyDescent="0.25">
      <c r="A399" s="12">
        <v>56</v>
      </c>
      <c r="B399" s="84">
        <v>560011975</v>
      </c>
      <c r="C399" s="83" t="s">
        <v>628</v>
      </c>
      <c r="D399" s="83" t="s">
        <v>629</v>
      </c>
      <c r="E399" s="81" t="s">
        <v>63</v>
      </c>
      <c r="F399" s="82" t="str">
        <f>VLOOKUP(B399,'[2]Base 2022'!$B$3:$H$469,7,FALSE)</f>
        <v>Privé à but non lucratif</v>
      </c>
    </row>
    <row r="400" spans="1:6" x14ac:dyDescent="0.25">
      <c r="A400" s="21">
        <v>56</v>
      </c>
      <c r="B400" s="84">
        <v>560012205</v>
      </c>
      <c r="C400" s="83" t="s">
        <v>630</v>
      </c>
      <c r="D400" s="83" t="s">
        <v>546</v>
      </c>
      <c r="E400" s="81" t="s">
        <v>101</v>
      </c>
      <c r="F400" s="82" t="str">
        <f>VLOOKUP(B400,'[2]Base 2022'!$B$3:$H$469,7,FALSE)</f>
        <v>Privé à but non lucratif</v>
      </c>
    </row>
    <row r="401" spans="1:6" x14ac:dyDescent="0.25">
      <c r="A401" s="21">
        <v>56</v>
      </c>
      <c r="B401" s="84">
        <v>560012411</v>
      </c>
      <c r="C401" s="83" t="s">
        <v>631</v>
      </c>
      <c r="D401" s="83" t="s">
        <v>632</v>
      </c>
      <c r="E401" s="81" t="s">
        <v>109</v>
      </c>
      <c r="F401" s="82" t="str">
        <f>VLOOKUP(B401,'[2]Base 2022'!$B$3:$H$469,7,FALSE)</f>
        <v>Privé à but non lucratif</v>
      </c>
    </row>
    <row r="402" spans="1:6" x14ac:dyDescent="0.25">
      <c r="A402" s="12">
        <v>56</v>
      </c>
      <c r="B402" s="84">
        <v>560013666</v>
      </c>
      <c r="C402" s="83" t="s">
        <v>633</v>
      </c>
      <c r="D402" s="83" t="s">
        <v>634</v>
      </c>
      <c r="E402" s="81" t="s">
        <v>78</v>
      </c>
      <c r="F402" s="82" t="str">
        <f>VLOOKUP(B402,'[2]Base 2022'!$B$3:$H$469,7,FALSE)</f>
        <v>Public hospitalier</v>
      </c>
    </row>
    <row r="403" spans="1:6" ht="25.5" x14ac:dyDescent="0.25">
      <c r="A403" s="21">
        <v>56</v>
      </c>
      <c r="B403" s="84">
        <v>560014698</v>
      </c>
      <c r="C403" s="83" t="s">
        <v>721</v>
      </c>
      <c r="D403" s="83" t="s">
        <v>536</v>
      </c>
      <c r="E403" s="81" t="s">
        <v>729</v>
      </c>
      <c r="F403" s="82" t="str">
        <f>VLOOKUP(B403,'[2]Base 2022'!$B$3:$H$469,7,FALSE)</f>
        <v>Privé à but non lucratif</v>
      </c>
    </row>
    <row r="404" spans="1:6" x14ac:dyDescent="0.25">
      <c r="A404" s="12">
        <v>56</v>
      </c>
      <c r="B404" s="84">
        <v>560018129</v>
      </c>
      <c r="C404" s="83" t="s">
        <v>722</v>
      </c>
      <c r="D404" s="83" t="s">
        <v>560</v>
      </c>
      <c r="E404" s="81" t="s">
        <v>163</v>
      </c>
      <c r="F404" s="82" t="str">
        <f>VLOOKUP(B404,'[2]Base 2022'!$B$3:$H$469,7,FALSE)</f>
        <v>Privé à but non lucratif</v>
      </c>
    </row>
    <row r="405" spans="1:6" x14ac:dyDescent="0.25">
      <c r="A405" s="21">
        <v>56</v>
      </c>
      <c r="B405" s="84">
        <v>560018269</v>
      </c>
      <c r="C405" s="83" t="s">
        <v>635</v>
      </c>
      <c r="D405" s="83" t="s">
        <v>636</v>
      </c>
      <c r="E405" s="81" t="s">
        <v>78</v>
      </c>
      <c r="F405" s="82" t="str">
        <f>VLOOKUP(B405,'[2]Base 2022'!$B$3:$H$469,7,FALSE)</f>
        <v>Public hospitalier</v>
      </c>
    </row>
    <row r="406" spans="1:6" x14ac:dyDescent="0.25">
      <c r="A406" s="12">
        <v>56</v>
      </c>
      <c r="B406" s="84">
        <v>560022162</v>
      </c>
      <c r="C406" s="83" t="s">
        <v>637</v>
      </c>
      <c r="D406" s="83" t="s">
        <v>544</v>
      </c>
      <c r="E406" s="81" t="s">
        <v>101</v>
      </c>
      <c r="F406" s="82" t="str">
        <f>VLOOKUP(B406,'[2]Base 2022'!$B$3:$H$469,7,FALSE)</f>
        <v>Privé à but non lucratif</v>
      </c>
    </row>
    <row r="407" spans="1:6" x14ac:dyDescent="0.25">
      <c r="A407" s="21">
        <v>56</v>
      </c>
      <c r="B407" s="84">
        <v>560022196</v>
      </c>
      <c r="C407" s="83" t="s">
        <v>638</v>
      </c>
      <c r="D407" s="83" t="s">
        <v>639</v>
      </c>
      <c r="E407" s="81" t="s">
        <v>78</v>
      </c>
      <c r="F407" s="82" t="str">
        <f>VLOOKUP(B407,'[2]Base 2022'!$B$3:$H$469,7,FALSE)</f>
        <v>Public autonome</v>
      </c>
    </row>
    <row r="408" spans="1:6" x14ac:dyDescent="0.25">
      <c r="A408" s="12">
        <v>56</v>
      </c>
      <c r="B408" s="84">
        <v>560022212</v>
      </c>
      <c r="C408" s="83" t="s">
        <v>640</v>
      </c>
      <c r="D408" s="83" t="s">
        <v>641</v>
      </c>
      <c r="E408" s="81" t="s">
        <v>78</v>
      </c>
      <c r="F408" s="82" t="str">
        <f>VLOOKUP(B408,'[2]Base 2022'!$B$3:$H$469,7,FALSE)</f>
        <v>Privé à but non lucratif</v>
      </c>
    </row>
    <row r="409" spans="1:6" x14ac:dyDescent="0.25">
      <c r="A409" s="21">
        <v>56</v>
      </c>
      <c r="B409" s="84">
        <v>560022287</v>
      </c>
      <c r="C409" s="83" t="s">
        <v>642</v>
      </c>
      <c r="D409" s="83" t="s">
        <v>544</v>
      </c>
      <c r="E409" s="81" t="s">
        <v>101</v>
      </c>
      <c r="F409" s="82" t="str">
        <f>VLOOKUP(B409,'[2]Base 2022'!$B$3:$H$469,7,FALSE)</f>
        <v>Privé à but non lucratif</v>
      </c>
    </row>
    <row r="410" spans="1:6" x14ac:dyDescent="0.25">
      <c r="A410" s="12">
        <v>56</v>
      </c>
      <c r="B410" s="84">
        <v>560022345</v>
      </c>
      <c r="C410" s="83" t="s">
        <v>723</v>
      </c>
      <c r="D410" s="83" t="s">
        <v>551</v>
      </c>
      <c r="E410" s="81" t="s">
        <v>101</v>
      </c>
      <c r="F410" s="82" t="str">
        <f>VLOOKUP(B410,'[2]Base 2022'!$B$3:$H$469,7,FALSE)</f>
        <v>Privé à but non lucratif</v>
      </c>
    </row>
    <row r="411" spans="1:6" x14ac:dyDescent="0.25">
      <c r="A411" s="21">
        <v>56</v>
      </c>
      <c r="B411" s="84">
        <v>560022527</v>
      </c>
      <c r="C411" s="83" t="s">
        <v>643</v>
      </c>
      <c r="D411" s="83" t="s">
        <v>644</v>
      </c>
      <c r="E411" s="81" t="s">
        <v>78</v>
      </c>
      <c r="F411" s="82" t="str">
        <f>VLOOKUP(B411,'[2]Base 2022'!$B$3:$H$469,7,FALSE)</f>
        <v>Public autonome</v>
      </c>
    </row>
    <row r="412" spans="1:6" x14ac:dyDescent="0.25">
      <c r="A412" s="12">
        <v>56</v>
      </c>
      <c r="B412" s="84">
        <v>560022543</v>
      </c>
      <c r="C412" s="83" t="s">
        <v>645</v>
      </c>
      <c r="D412" s="83" t="s">
        <v>646</v>
      </c>
      <c r="E412" s="81" t="s">
        <v>78</v>
      </c>
      <c r="F412" s="82" t="str">
        <f>VLOOKUP(B412,'[2]Base 2022'!$B$3:$H$469,7,FALSE)</f>
        <v>Privé à but non lucratif</v>
      </c>
    </row>
    <row r="413" spans="1:6" x14ac:dyDescent="0.25">
      <c r="A413" s="21">
        <v>56</v>
      </c>
      <c r="B413" s="84">
        <v>560022741</v>
      </c>
      <c r="C413" s="83" t="s">
        <v>647</v>
      </c>
      <c r="D413" s="83" t="s">
        <v>536</v>
      </c>
      <c r="E413" s="81" t="s">
        <v>41</v>
      </c>
      <c r="F413" s="82" t="str">
        <f>VLOOKUP(B413,'[2]Base 2022'!$B$3:$H$469,7,FALSE)</f>
        <v>Privé à but non lucratif</v>
      </c>
    </row>
    <row r="414" spans="1:6" x14ac:dyDescent="0.25">
      <c r="A414" s="12">
        <v>56</v>
      </c>
      <c r="B414" s="84">
        <v>560022790</v>
      </c>
      <c r="C414" s="83" t="s">
        <v>648</v>
      </c>
      <c r="D414" s="83" t="s">
        <v>649</v>
      </c>
      <c r="E414" s="81" t="s">
        <v>78</v>
      </c>
      <c r="F414" s="82" t="str">
        <f>VLOOKUP(B414,'[2]Base 2022'!$B$3:$H$469,7,FALSE)</f>
        <v>Public hospitalier</v>
      </c>
    </row>
    <row r="415" spans="1:6" x14ac:dyDescent="0.25">
      <c r="A415" s="21">
        <v>56</v>
      </c>
      <c r="B415" s="84">
        <v>560023392</v>
      </c>
      <c r="C415" s="83" t="s">
        <v>650</v>
      </c>
      <c r="D415" s="83" t="s">
        <v>576</v>
      </c>
      <c r="E415" s="81" t="s">
        <v>109</v>
      </c>
      <c r="F415" s="82" t="str">
        <f>VLOOKUP(B415,'[2]Base 2022'!$B$3:$H$469,7,FALSE)</f>
        <v>Privé à but non lucratif</v>
      </c>
    </row>
    <row r="416" spans="1:6" x14ac:dyDescent="0.25">
      <c r="A416" s="12">
        <v>56</v>
      </c>
      <c r="B416" s="84">
        <v>560023400</v>
      </c>
      <c r="C416" s="83" t="s">
        <v>651</v>
      </c>
      <c r="D416" s="83" t="s">
        <v>652</v>
      </c>
      <c r="E416" s="81" t="s">
        <v>63</v>
      </c>
      <c r="F416" s="82" t="str">
        <f>VLOOKUP(B416,'[2]Base 2022'!$B$3:$H$469,7,FALSE)</f>
        <v>Privé à but non lucratif</v>
      </c>
    </row>
    <row r="417" spans="1:6" x14ac:dyDescent="0.25">
      <c r="A417" s="21">
        <v>56</v>
      </c>
      <c r="B417" s="84">
        <v>560023426</v>
      </c>
      <c r="C417" s="83" t="s">
        <v>653</v>
      </c>
      <c r="D417" s="83" t="s">
        <v>654</v>
      </c>
      <c r="E417" s="81" t="s">
        <v>109</v>
      </c>
      <c r="F417" s="82" t="str">
        <f>VLOOKUP(B417,'[2]Base 2022'!$B$3:$H$469,7,FALSE)</f>
        <v>Public hospitalier</v>
      </c>
    </row>
    <row r="418" spans="1:6" x14ac:dyDescent="0.25">
      <c r="A418" s="12">
        <v>56</v>
      </c>
      <c r="B418" s="84">
        <v>560023723</v>
      </c>
      <c r="C418" s="83" t="s">
        <v>655</v>
      </c>
      <c r="D418" s="83" t="s">
        <v>587</v>
      </c>
      <c r="E418" s="81" t="s">
        <v>78</v>
      </c>
      <c r="F418" s="82" t="str">
        <f>VLOOKUP(B418,'[2]Base 2022'!$B$3:$H$469,7,FALSE)</f>
        <v>Public territorial</v>
      </c>
    </row>
    <row r="419" spans="1:6" x14ac:dyDescent="0.25">
      <c r="A419" s="21">
        <v>56</v>
      </c>
      <c r="B419" s="84">
        <v>560023897</v>
      </c>
      <c r="C419" s="83" t="s">
        <v>656</v>
      </c>
      <c r="D419" s="83" t="s">
        <v>576</v>
      </c>
      <c r="E419" s="81" t="s">
        <v>101</v>
      </c>
      <c r="F419" s="82" t="str">
        <f>VLOOKUP(B419,'[2]Base 2022'!$B$3:$H$469,7,FALSE)</f>
        <v>Privé à but non lucratif</v>
      </c>
    </row>
    <row r="420" spans="1:6" x14ac:dyDescent="0.25">
      <c r="A420" s="12">
        <v>56</v>
      </c>
      <c r="B420" s="84">
        <v>560023970</v>
      </c>
      <c r="C420" s="83" t="s">
        <v>657</v>
      </c>
      <c r="D420" s="83" t="s">
        <v>557</v>
      </c>
      <c r="E420" s="81" t="s">
        <v>322</v>
      </c>
      <c r="F420" s="82" t="str">
        <f>VLOOKUP(B420,'[2]Base 2022'!$B$3:$H$469,7,FALSE)</f>
        <v>Privé à but non lucratif</v>
      </c>
    </row>
    <row r="421" spans="1:6" x14ac:dyDescent="0.25">
      <c r="A421" s="21">
        <v>56</v>
      </c>
      <c r="B421" s="84">
        <v>560024341</v>
      </c>
      <c r="C421" s="83" t="s">
        <v>658</v>
      </c>
      <c r="D421" s="83" t="s">
        <v>659</v>
      </c>
      <c r="E421" s="81" t="s">
        <v>109</v>
      </c>
      <c r="F421" s="82" t="str">
        <f>VLOOKUP(B421,'[2]Base 2022'!$B$3:$H$469,7,FALSE)</f>
        <v>Public autonome</v>
      </c>
    </row>
    <row r="422" spans="1:6" x14ac:dyDescent="0.25">
      <c r="A422" s="12">
        <v>56</v>
      </c>
      <c r="B422" s="84">
        <v>560024358</v>
      </c>
      <c r="C422" s="83" t="s">
        <v>660</v>
      </c>
      <c r="D422" s="83" t="s">
        <v>661</v>
      </c>
      <c r="E422" s="81" t="s">
        <v>109</v>
      </c>
      <c r="F422" s="82" t="str">
        <f>VLOOKUP(B422,'[2]Base 2022'!$B$3:$H$469,7,FALSE)</f>
        <v>Privé à but non lucratif</v>
      </c>
    </row>
    <row r="423" spans="1:6" x14ac:dyDescent="0.25">
      <c r="A423" s="21">
        <v>56</v>
      </c>
      <c r="B423" s="84">
        <v>560024382</v>
      </c>
      <c r="C423" s="83" t="s">
        <v>662</v>
      </c>
      <c r="D423" s="83" t="s">
        <v>551</v>
      </c>
      <c r="E423" s="81" t="s">
        <v>41</v>
      </c>
      <c r="F423" s="82" t="str">
        <f>VLOOKUP(B423,'[2]Base 2022'!$B$3:$H$469,7,FALSE)</f>
        <v>Public hospitalier</v>
      </c>
    </row>
    <row r="424" spans="1:6" x14ac:dyDescent="0.25">
      <c r="A424" s="12">
        <v>56</v>
      </c>
      <c r="B424" s="84">
        <v>560024416</v>
      </c>
      <c r="C424" s="83" t="s">
        <v>663</v>
      </c>
      <c r="D424" s="83" t="s">
        <v>576</v>
      </c>
      <c r="E424" s="81" t="s">
        <v>101</v>
      </c>
      <c r="F424" s="82" t="str">
        <f>VLOOKUP(B424,'[2]Base 2022'!$B$3:$H$469,7,FALSE)</f>
        <v>Privé à but non lucratif</v>
      </c>
    </row>
    <row r="425" spans="1:6" x14ac:dyDescent="0.25">
      <c r="A425" s="21">
        <v>56</v>
      </c>
      <c r="B425" s="84">
        <v>560024473</v>
      </c>
      <c r="C425" s="83" t="s">
        <v>664</v>
      </c>
      <c r="D425" s="83" t="s">
        <v>665</v>
      </c>
      <c r="E425" s="81" t="s">
        <v>55</v>
      </c>
      <c r="F425" s="82" t="str">
        <f>VLOOKUP(B425,'[2]Base 2022'!$B$3:$H$469,7,FALSE)</f>
        <v>Privé à but non lucratif</v>
      </c>
    </row>
    <row r="426" spans="1:6" x14ac:dyDescent="0.25">
      <c r="A426" s="12">
        <v>56</v>
      </c>
      <c r="B426" s="84">
        <v>560024474</v>
      </c>
      <c r="C426" s="83" t="s">
        <v>724</v>
      </c>
      <c r="D426" s="83" t="s">
        <v>665</v>
      </c>
      <c r="E426" s="81" t="s">
        <v>55</v>
      </c>
      <c r="F426" s="82" t="str">
        <f>VLOOKUP(B426,'[2]Base 2022'!$B$3:$H$469,7,FALSE)</f>
        <v>Privé à but non lucratif</v>
      </c>
    </row>
    <row r="427" spans="1:6" x14ac:dyDescent="0.25">
      <c r="A427" s="21">
        <v>56</v>
      </c>
      <c r="B427" s="84">
        <v>560024580</v>
      </c>
      <c r="C427" s="83" t="s">
        <v>666</v>
      </c>
      <c r="D427" s="83" t="s">
        <v>667</v>
      </c>
      <c r="E427" s="81" t="s">
        <v>55</v>
      </c>
      <c r="F427" s="82" t="str">
        <f>VLOOKUP(B427,'[2]Base 2022'!$B$3:$H$469,7,FALSE)</f>
        <v>Privé à but non lucratif</v>
      </c>
    </row>
    <row r="428" spans="1:6" x14ac:dyDescent="0.25">
      <c r="A428" s="12">
        <v>56</v>
      </c>
      <c r="B428" s="84">
        <v>560024754</v>
      </c>
      <c r="C428" s="83" t="s">
        <v>668</v>
      </c>
      <c r="D428" s="83" t="s">
        <v>536</v>
      </c>
      <c r="E428" s="81" t="s">
        <v>163</v>
      </c>
      <c r="F428" s="82" t="str">
        <f>VLOOKUP(B428,'[2]Base 2022'!$B$3:$H$469,7,FALSE)</f>
        <v>Privé à but non lucratif</v>
      </c>
    </row>
    <row r="429" spans="1:6" x14ac:dyDescent="0.25">
      <c r="A429" s="21">
        <v>56</v>
      </c>
      <c r="B429" s="84">
        <v>560026171</v>
      </c>
      <c r="C429" s="83" t="s">
        <v>669</v>
      </c>
      <c r="D429" s="83" t="s">
        <v>670</v>
      </c>
      <c r="E429" s="81" t="s">
        <v>109</v>
      </c>
      <c r="F429" s="82" t="str">
        <f>VLOOKUP(B429,'[2]Base 2022'!$B$3:$H$469,7,FALSE)</f>
        <v>Public autonome</v>
      </c>
    </row>
    <row r="430" spans="1:6" ht="22.5" x14ac:dyDescent="0.25">
      <c r="A430" s="12">
        <v>56</v>
      </c>
      <c r="B430" s="84">
        <v>560026379</v>
      </c>
      <c r="C430" s="83" t="s">
        <v>671</v>
      </c>
      <c r="D430" s="83" t="s">
        <v>570</v>
      </c>
      <c r="E430" s="81" t="s">
        <v>119</v>
      </c>
      <c r="F430" s="82" t="str">
        <f>VLOOKUP(B430,'[2]Base 2022'!$B$3:$H$469,7,FALSE)</f>
        <v>Public autonome</v>
      </c>
    </row>
    <row r="431" spans="1:6" x14ac:dyDescent="0.25">
      <c r="A431" s="21">
        <v>56</v>
      </c>
      <c r="B431" s="84">
        <v>560026544</v>
      </c>
      <c r="C431" s="83" t="s">
        <v>672</v>
      </c>
      <c r="D431" s="83" t="s">
        <v>549</v>
      </c>
      <c r="E431" s="81" t="s">
        <v>41</v>
      </c>
      <c r="F431" s="82" t="e">
        <f>VLOOKUP(B431,'[2]Base 2022'!$B$3:$H$469,7,FALSE)</f>
        <v>#N/A</v>
      </c>
    </row>
    <row r="432" spans="1:6" x14ac:dyDescent="0.25">
      <c r="A432" s="12">
        <v>56</v>
      </c>
      <c r="B432" s="84">
        <v>560026791</v>
      </c>
      <c r="C432" s="83" t="s">
        <v>673</v>
      </c>
      <c r="D432" s="83" t="s">
        <v>549</v>
      </c>
      <c r="E432" s="81" t="s">
        <v>163</v>
      </c>
      <c r="F432" s="82" t="e">
        <f>VLOOKUP(B432,'[2]Base 2022'!$B$3:$H$469,7,FALSE)</f>
        <v>#N/A</v>
      </c>
    </row>
    <row r="433" spans="1:6" x14ac:dyDescent="0.25">
      <c r="A433" s="21">
        <v>56</v>
      </c>
      <c r="B433" s="84">
        <v>560026809</v>
      </c>
      <c r="C433" s="83" t="s">
        <v>361</v>
      </c>
      <c r="D433" s="83" t="s">
        <v>576</v>
      </c>
      <c r="E433" s="81" t="s">
        <v>163</v>
      </c>
      <c r="F433" s="82" t="e">
        <f>VLOOKUP(B433,'[2]Base 2022'!$B$3:$H$469,7,FALSE)</f>
        <v>#N/A</v>
      </c>
    </row>
    <row r="434" spans="1:6" x14ac:dyDescent="0.25">
      <c r="A434" s="12">
        <v>56</v>
      </c>
      <c r="B434" s="84">
        <v>560026858</v>
      </c>
      <c r="C434" s="83" t="s">
        <v>674</v>
      </c>
      <c r="D434" s="83" t="s">
        <v>549</v>
      </c>
      <c r="E434" s="81" t="s">
        <v>101</v>
      </c>
      <c r="F434" s="82" t="e">
        <f>VLOOKUP(B434,'[2]Base 2022'!$B$3:$H$469,7,FALSE)</f>
        <v>#N/A</v>
      </c>
    </row>
    <row r="435" spans="1:6" x14ac:dyDescent="0.25">
      <c r="A435" s="21">
        <v>56</v>
      </c>
      <c r="B435" s="84">
        <v>560027039</v>
      </c>
      <c r="C435" s="83" t="s">
        <v>675</v>
      </c>
      <c r="D435" s="83" t="s">
        <v>676</v>
      </c>
      <c r="E435" s="81" t="s">
        <v>101</v>
      </c>
      <c r="F435" s="82" t="e">
        <f>VLOOKUP(B435,'[2]Base 2022'!$B$3:$H$469,7,FALSE)</f>
        <v>#N/A</v>
      </c>
    </row>
    <row r="436" spans="1:6" ht="25.5" x14ac:dyDescent="0.25">
      <c r="A436" s="12">
        <v>56</v>
      </c>
      <c r="B436" s="84">
        <v>560027252</v>
      </c>
      <c r="C436" s="83" t="s">
        <v>696</v>
      </c>
      <c r="D436" s="83" t="s">
        <v>536</v>
      </c>
      <c r="E436" s="81" t="s">
        <v>188</v>
      </c>
      <c r="F436" s="82" t="e">
        <f>VLOOKUP(B436,'[2]Base 2022'!$B$3:$H$469,7,FALSE)</f>
        <v>#N/A</v>
      </c>
    </row>
    <row r="437" spans="1:6" x14ac:dyDescent="0.25">
      <c r="A437" s="21">
        <v>56</v>
      </c>
      <c r="B437" s="84">
        <v>560030231</v>
      </c>
      <c r="C437" s="83" t="s">
        <v>697</v>
      </c>
      <c r="D437" s="83" t="s">
        <v>698</v>
      </c>
      <c r="E437" s="81" t="s">
        <v>163</v>
      </c>
      <c r="F437" s="82" t="e">
        <f>VLOOKUP(B437,'[2]Base 2022'!$B$3:$H$469,7,FALSE)</f>
        <v>#N/A</v>
      </c>
    </row>
  </sheetData>
  <sheetProtection formatCells="0" formatColumns="0" formatRows="0" sort="0" autoFilter="0"/>
  <mergeCells count="1">
    <mergeCell ref="A1:E1"/>
  </mergeCells>
  <conditionalFormatting sqref="E11 E3:E4 F3:F342 F344:F437">
    <cfRule type="expression" dxfId="1221" priority="1733" stopIfTrue="1">
      <formula>ISBLANK(E3)</formula>
    </cfRule>
  </conditionalFormatting>
  <conditionalFormatting sqref="A3:A4 A7:A11">
    <cfRule type="expression" dxfId="1220" priority="2025">
      <formula>$BD3&lt;0</formula>
    </cfRule>
  </conditionalFormatting>
  <conditionalFormatting sqref="E7:E10">
    <cfRule type="expression" dxfId="1219" priority="1643" stopIfTrue="1">
      <formula>ISBLANK(E7)</formula>
    </cfRule>
  </conditionalFormatting>
  <conditionalFormatting sqref="B3:D3">
    <cfRule type="expression" dxfId="1218" priority="1558" stopIfTrue="1">
      <formula>ISBLANK(B3)</formula>
    </cfRule>
  </conditionalFormatting>
  <conditionalFormatting sqref="E24">
    <cfRule type="expression" dxfId="1217" priority="1505" stopIfTrue="1">
      <formula>ISBLANK(E24)</formula>
    </cfRule>
  </conditionalFormatting>
  <conditionalFormatting sqref="A5">
    <cfRule type="expression" dxfId="1216" priority="1556">
      <formula>$BD5&lt;0</formula>
    </cfRule>
  </conditionalFormatting>
  <conditionalFormatting sqref="E5">
    <cfRule type="expression" dxfId="1215" priority="1554" stopIfTrue="1">
      <formula>ISBLANK(E5)</formula>
    </cfRule>
  </conditionalFormatting>
  <conditionalFormatting sqref="B5:D5">
    <cfRule type="expression" dxfId="1214" priority="1553" stopIfTrue="1">
      <formula>ISBLANK(B5)</formula>
    </cfRule>
  </conditionalFormatting>
  <conditionalFormatting sqref="B26:D26">
    <cfRule type="expression" dxfId="1213" priority="1501" stopIfTrue="1">
      <formula>ISBLANK(B26)</formula>
    </cfRule>
  </conditionalFormatting>
  <conditionalFormatting sqref="A6:A8">
    <cfRule type="expression" dxfId="1212" priority="1552">
      <formula>$BD6&lt;0</formula>
    </cfRule>
  </conditionalFormatting>
  <conditionalFormatting sqref="E6">
    <cfRule type="expression" dxfId="1211" priority="1550" stopIfTrue="1">
      <formula>ISBLANK(E6)</formula>
    </cfRule>
  </conditionalFormatting>
  <conditionalFormatting sqref="B6:D6">
    <cfRule type="expression" dxfId="1210" priority="1549" stopIfTrue="1">
      <formula>ISBLANK(B6)</formula>
    </cfRule>
  </conditionalFormatting>
  <conditionalFormatting sqref="C4">
    <cfRule type="expression" dxfId="1209" priority="1547" stopIfTrue="1">
      <formula>ISBLANK(C4)</formula>
    </cfRule>
  </conditionalFormatting>
  <conditionalFormatting sqref="B4 D4">
    <cfRule type="expression" dxfId="1208" priority="1548" stopIfTrue="1">
      <formula>ISBLANK(B4)</formula>
    </cfRule>
  </conditionalFormatting>
  <conditionalFormatting sqref="B4:D4">
    <cfRule type="expression" dxfId="1207" priority="1546" stopIfTrue="1">
      <formula>ISBLANK(B4)</formula>
    </cfRule>
  </conditionalFormatting>
  <conditionalFormatting sqref="C9">
    <cfRule type="expression" dxfId="1206" priority="1541" stopIfTrue="1">
      <formula>ISBLANK(C9)</formula>
    </cfRule>
  </conditionalFormatting>
  <conditionalFormatting sqref="B9 D9">
    <cfRule type="expression" dxfId="1205" priority="1542" stopIfTrue="1">
      <formula>ISBLANK(B9)</formula>
    </cfRule>
  </conditionalFormatting>
  <conditionalFormatting sqref="B9:D9">
    <cfRule type="expression" dxfId="1204" priority="1540" stopIfTrue="1">
      <formula>ISBLANK(B9)</formula>
    </cfRule>
  </conditionalFormatting>
  <conditionalFormatting sqref="B8:D8">
    <cfRule type="expression" dxfId="1203" priority="1533" stopIfTrue="1">
      <formula>ISBLANK(B8)</formula>
    </cfRule>
  </conditionalFormatting>
  <conditionalFormatting sqref="B10:D10">
    <cfRule type="expression" dxfId="1202" priority="1532" stopIfTrue="1">
      <formula>ISBLANK(B10)</formula>
    </cfRule>
  </conditionalFormatting>
  <conditionalFormatting sqref="B11:D11">
    <cfRule type="expression" dxfId="1201" priority="1531" stopIfTrue="1">
      <formula>ISBLANK(B11)</formula>
    </cfRule>
  </conditionalFormatting>
  <conditionalFormatting sqref="C7">
    <cfRule type="expression" dxfId="1200" priority="1529" stopIfTrue="1">
      <formula>ISBLANK(C7)</formula>
    </cfRule>
  </conditionalFormatting>
  <conditionalFormatting sqref="B7 D7">
    <cfRule type="expression" dxfId="1199" priority="1530" stopIfTrue="1">
      <formula>ISBLANK(B7)</formula>
    </cfRule>
  </conditionalFormatting>
  <conditionalFormatting sqref="B7:D7">
    <cfRule type="expression" dxfId="1198" priority="1528" stopIfTrue="1">
      <formula>ISBLANK(B7)</formula>
    </cfRule>
  </conditionalFormatting>
  <conditionalFormatting sqref="E12">
    <cfRule type="expression" dxfId="1197" priority="1526" stopIfTrue="1">
      <formula>ISBLANK(E12)</formula>
    </cfRule>
  </conditionalFormatting>
  <conditionalFormatting sqref="A12">
    <cfRule type="expression" dxfId="1196" priority="1527">
      <formula>$BD12&lt;0</formula>
    </cfRule>
  </conditionalFormatting>
  <conditionalFormatting sqref="B12:D12">
    <cfRule type="expression" dxfId="1195" priority="1525" stopIfTrue="1">
      <formula>ISBLANK(B12)</formula>
    </cfRule>
  </conditionalFormatting>
  <conditionalFormatting sqref="E14">
    <cfRule type="expression" dxfId="1194" priority="1523" stopIfTrue="1">
      <formula>ISBLANK(E14)</formula>
    </cfRule>
  </conditionalFormatting>
  <conditionalFormatting sqref="A14">
    <cfRule type="expression" dxfId="1193" priority="1524">
      <formula>$BD14&lt;0</formula>
    </cfRule>
  </conditionalFormatting>
  <conditionalFormatting sqref="B14:D14">
    <cfRule type="expression" dxfId="1192" priority="1522" stopIfTrue="1">
      <formula>ISBLANK(B14)</formula>
    </cfRule>
  </conditionalFormatting>
  <conditionalFormatting sqref="E15">
    <cfRule type="expression" dxfId="1191" priority="1520" stopIfTrue="1">
      <formula>ISBLANK(E15)</formula>
    </cfRule>
  </conditionalFormatting>
  <conditionalFormatting sqref="A15">
    <cfRule type="expression" dxfId="1190" priority="1521">
      <formula>$BD15&lt;0</formula>
    </cfRule>
  </conditionalFormatting>
  <conditionalFormatting sqref="B15:D15">
    <cfRule type="expression" dxfId="1189" priority="1519" stopIfTrue="1">
      <formula>ISBLANK(B15)</formula>
    </cfRule>
  </conditionalFormatting>
  <conditionalFormatting sqref="E17">
    <cfRule type="expression" dxfId="1188" priority="1517" stopIfTrue="1">
      <formula>ISBLANK(E17)</formula>
    </cfRule>
  </conditionalFormatting>
  <conditionalFormatting sqref="A17">
    <cfRule type="expression" dxfId="1187" priority="1518">
      <formula>$BD17&lt;0</formula>
    </cfRule>
  </conditionalFormatting>
  <conditionalFormatting sqref="B17:D17">
    <cfRule type="expression" dxfId="1186" priority="1516" stopIfTrue="1">
      <formula>ISBLANK(B17)</formula>
    </cfRule>
  </conditionalFormatting>
  <conditionalFormatting sqref="E19">
    <cfRule type="expression" dxfId="1185" priority="1514" stopIfTrue="1">
      <formula>ISBLANK(E19)</formula>
    </cfRule>
  </conditionalFormatting>
  <conditionalFormatting sqref="A19">
    <cfRule type="expression" dxfId="1184" priority="1515">
      <formula>$BD19&lt;0</formula>
    </cfRule>
  </conditionalFormatting>
  <conditionalFormatting sqref="B19:D19">
    <cfRule type="expression" dxfId="1183" priority="1513" stopIfTrue="1">
      <formula>ISBLANK(B19)</formula>
    </cfRule>
  </conditionalFormatting>
  <conditionalFormatting sqref="E20">
    <cfRule type="expression" dxfId="1182" priority="1511" stopIfTrue="1">
      <formula>ISBLANK(E20)</formula>
    </cfRule>
  </conditionalFormatting>
  <conditionalFormatting sqref="A20">
    <cfRule type="expression" dxfId="1181" priority="1512">
      <formula>$BD20&lt;0</formula>
    </cfRule>
  </conditionalFormatting>
  <conditionalFormatting sqref="B20:D20">
    <cfRule type="expression" dxfId="1180" priority="1510" stopIfTrue="1">
      <formula>ISBLANK(B20)</formula>
    </cfRule>
  </conditionalFormatting>
  <conditionalFormatting sqref="E22">
    <cfRule type="expression" dxfId="1179" priority="1508" stopIfTrue="1">
      <formula>ISBLANK(E22)</formula>
    </cfRule>
  </conditionalFormatting>
  <conditionalFormatting sqref="A22">
    <cfRule type="expression" dxfId="1178" priority="1509">
      <formula>$BD22&lt;0</formula>
    </cfRule>
  </conditionalFormatting>
  <conditionalFormatting sqref="B22:D22">
    <cfRule type="expression" dxfId="1177" priority="1507" stopIfTrue="1">
      <formula>ISBLANK(B22)</formula>
    </cfRule>
  </conditionalFormatting>
  <conditionalFormatting sqref="A24">
    <cfRule type="expression" dxfId="1176" priority="1506">
      <formula>$BD24&lt;0</formula>
    </cfRule>
  </conditionalFormatting>
  <conditionalFormatting sqref="B24:D24">
    <cfRule type="expression" dxfId="1175" priority="1504" stopIfTrue="1">
      <formula>ISBLANK(B24)</formula>
    </cfRule>
  </conditionalFormatting>
  <conditionalFormatting sqref="E26">
    <cfRule type="expression" dxfId="1174" priority="1502" stopIfTrue="1">
      <formula>ISBLANK(E26)</formula>
    </cfRule>
  </conditionalFormatting>
  <conditionalFormatting sqref="A26">
    <cfRule type="expression" dxfId="1173" priority="1503">
      <formula>$BD26&lt;0</formula>
    </cfRule>
  </conditionalFormatting>
  <conditionalFormatting sqref="E28">
    <cfRule type="expression" dxfId="1172" priority="1499" stopIfTrue="1">
      <formula>ISBLANK(E28)</formula>
    </cfRule>
  </conditionalFormatting>
  <conditionalFormatting sqref="A28">
    <cfRule type="expression" dxfId="1171" priority="1500">
      <formula>$BD28&lt;0</formula>
    </cfRule>
  </conditionalFormatting>
  <conditionalFormatting sqref="B28:D28">
    <cfRule type="expression" dxfId="1170" priority="1498" stopIfTrue="1">
      <formula>ISBLANK(B28)</formula>
    </cfRule>
  </conditionalFormatting>
  <conditionalFormatting sqref="E25">
    <cfRule type="expression" dxfId="1169" priority="1446" stopIfTrue="1">
      <formula>ISBLANK(E25)</formula>
    </cfRule>
  </conditionalFormatting>
  <conditionalFormatting sqref="A13">
    <cfRule type="expression" dxfId="1168" priority="1497">
      <formula>$BD13&lt;0</formula>
    </cfRule>
  </conditionalFormatting>
  <conditionalFormatting sqref="E13">
    <cfRule type="expression" dxfId="1167" priority="1495" stopIfTrue="1">
      <formula>ISBLANK(E13)</formula>
    </cfRule>
  </conditionalFormatting>
  <conditionalFormatting sqref="A13">
    <cfRule type="expression" dxfId="1166" priority="1494">
      <formula>$BD13&lt;0</formula>
    </cfRule>
  </conditionalFormatting>
  <conditionalFormatting sqref="C13">
    <cfRule type="expression" dxfId="1165" priority="1492" stopIfTrue="1">
      <formula>ISBLANK(C13)</formula>
    </cfRule>
  </conditionalFormatting>
  <conditionalFormatting sqref="B13 D13">
    <cfRule type="expression" dxfId="1164" priority="1493" stopIfTrue="1">
      <formula>ISBLANK(B13)</formula>
    </cfRule>
  </conditionalFormatting>
  <conditionalFormatting sqref="B13:D13">
    <cfRule type="expression" dxfId="1163" priority="1491" stopIfTrue="1">
      <formula>ISBLANK(B13)</formula>
    </cfRule>
  </conditionalFormatting>
  <conditionalFormatting sqref="E27">
    <cfRule type="expression" dxfId="1162" priority="1439" stopIfTrue="1">
      <formula>ISBLANK(E27)</formula>
    </cfRule>
  </conditionalFormatting>
  <conditionalFormatting sqref="E29">
    <cfRule type="expression" dxfId="1161" priority="1432" stopIfTrue="1">
      <formula>ISBLANK(E29)</formula>
    </cfRule>
  </conditionalFormatting>
  <conditionalFormatting sqref="A16">
    <cfRule type="expression" dxfId="1160" priority="1483">
      <formula>$BD16&lt;0</formula>
    </cfRule>
  </conditionalFormatting>
  <conditionalFormatting sqref="E16">
    <cfRule type="expression" dxfId="1159" priority="1481" stopIfTrue="1">
      <formula>ISBLANK(E16)</formula>
    </cfRule>
  </conditionalFormatting>
  <conditionalFormatting sqref="A16">
    <cfRule type="expression" dxfId="1158" priority="1480">
      <formula>$BD16&lt;0</formula>
    </cfRule>
  </conditionalFormatting>
  <conditionalFormatting sqref="C16">
    <cfRule type="expression" dxfId="1157" priority="1478" stopIfTrue="1">
      <formula>ISBLANK(C16)</formula>
    </cfRule>
  </conditionalFormatting>
  <conditionalFormatting sqref="B16 D16">
    <cfRule type="expression" dxfId="1156" priority="1479" stopIfTrue="1">
      <formula>ISBLANK(B16)</formula>
    </cfRule>
  </conditionalFormatting>
  <conditionalFormatting sqref="B16:D16">
    <cfRule type="expression" dxfId="1155" priority="1477" stopIfTrue="1">
      <formula>ISBLANK(B16)</formula>
    </cfRule>
  </conditionalFormatting>
  <conditionalFormatting sqref="E30">
    <cfRule type="expression" dxfId="1154" priority="1425" stopIfTrue="1">
      <formula>ISBLANK(E30)</formula>
    </cfRule>
  </conditionalFormatting>
  <conditionalFormatting sqref="A18">
    <cfRule type="expression" dxfId="1153" priority="1476">
      <formula>$BD18&lt;0</formula>
    </cfRule>
  </conditionalFormatting>
  <conditionalFormatting sqref="E18">
    <cfRule type="expression" dxfId="1152" priority="1474" stopIfTrue="1">
      <formula>ISBLANK(E18)</formula>
    </cfRule>
  </conditionalFormatting>
  <conditionalFormatting sqref="A18">
    <cfRule type="expression" dxfId="1151" priority="1473">
      <formula>$BD18&lt;0</formula>
    </cfRule>
  </conditionalFormatting>
  <conditionalFormatting sqref="C18">
    <cfRule type="expression" dxfId="1150" priority="1471" stopIfTrue="1">
      <formula>ISBLANK(C18)</formula>
    </cfRule>
  </conditionalFormatting>
  <conditionalFormatting sqref="B18 D18">
    <cfRule type="expression" dxfId="1149" priority="1472" stopIfTrue="1">
      <formula>ISBLANK(B18)</formula>
    </cfRule>
  </conditionalFormatting>
  <conditionalFormatting sqref="B18:D18">
    <cfRule type="expression" dxfId="1148" priority="1470" stopIfTrue="1">
      <formula>ISBLANK(B18)</formula>
    </cfRule>
  </conditionalFormatting>
  <conditionalFormatting sqref="B31:D31">
    <cfRule type="expression" dxfId="1147" priority="1418" stopIfTrue="1">
      <formula>ISBLANK(B31)</formula>
    </cfRule>
  </conditionalFormatting>
  <conditionalFormatting sqref="A21">
    <cfRule type="expression" dxfId="1146" priority="1462">
      <formula>$BD21&lt;0</formula>
    </cfRule>
  </conditionalFormatting>
  <conditionalFormatting sqref="E21">
    <cfRule type="expression" dxfId="1145" priority="1460" stopIfTrue="1">
      <formula>ISBLANK(E21)</formula>
    </cfRule>
  </conditionalFormatting>
  <conditionalFormatting sqref="A21">
    <cfRule type="expression" dxfId="1144" priority="1459">
      <formula>$BD21&lt;0</formula>
    </cfRule>
  </conditionalFormatting>
  <conditionalFormatting sqref="C21">
    <cfRule type="expression" dxfId="1143" priority="1457" stopIfTrue="1">
      <formula>ISBLANK(C21)</formula>
    </cfRule>
  </conditionalFormatting>
  <conditionalFormatting sqref="B21 D21">
    <cfRule type="expression" dxfId="1142" priority="1458" stopIfTrue="1">
      <formula>ISBLANK(B21)</formula>
    </cfRule>
  </conditionalFormatting>
  <conditionalFormatting sqref="B21:D21">
    <cfRule type="expression" dxfId="1141" priority="1456" stopIfTrue="1">
      <formula>ISBLANK(B21)</formula>
    </cfRule>
  </conditionalFormatting>
  <conditionalFormatting sqref="A23">
    <cfRule type="expression" dxfId="1140" priority="1455">
      <formula>$BD23&lt;0</formula>
    </cfRule>
  </conditionalFormatting>
  <conditionalFormatting sqref="E23">
    <cfRule type="expression" dxfId="1139" priority="1453" stopIfTrue="1">
      <formula>ISBLANK(E23)</formula>
    </cfRule>
  </conditionalFormatting>
  <conditionalFormatting sqref="A23">
    <cfRule type="expression" dxfId="1138" priority="1452">
      <formula>$BD23&lt;0</formula>
    </cfRule>
  </conditionalFormatting>
  <conditionalFormatting sqref="C23">
    <cfRule type="expression" dxfId="1137" priority="1450" stopIfTrue="1">
      <formula>ISBLANK(C23)</formula>
    </cfRule>
  </conditionalFormatting>
  <conditionalFormatting sqref="B23 D23">
    <cfRule type="expression" dxfId="1136" priority="1451" stopIfTrue="1">
      <formula>ISBLANK(B23)</formula>
    </cfRule>
  </conditionalFormatting>
  <conditionalFormatting sqref="B23:D23">
    <cfRule type="expression" dxfId="1135" priority="1449" stopIfTrue="1">
      <formula>ISBLANK(B23)</formula>
    </cfRule>
  </conditionalFormatting>
  <conditionalFormatting sqref="A25">
    <cfRule type="expression" dxfId="1134" priority="1448">
      <formula>$BD25&lt;0</formula>
    </cfRule>
  </conditionalFormatting>
  <conditionalFormatting sqref="A25">
    <cfRule type="expression" dxfId="1133" priority="1445">
      <formula>$BD25&lt;0</formula>
    </cfRule>
  </conditionalFormatting>
  <conditionalFormatting sqref="C25">
    <cfRule type="expression" dxfId="1132" priority="1443" stopIfTrue="1">
      <formula>ISBLANK(C25)</formula>
    </cfRule>
  </conditionalFormatting>
  <conditionalFormatting sqref="B25 D25">
    <cfRule type="expression" dxfId="1131" priority="1444" stopIfTrue="1">
      <formula>ISBLANK(B25)</formula>
    </cfRule>
  </conditionalFormatting>
  <conditionalFormatting sqref="B25:D25">
    <cfRule type="expression" dxfId="1130" priority="1442" stopIfTrue="1">
      <formula>ISBLANK(B25)</formula>
    </cfRule>
  </conditionalFormatting>
  <conditionalFormatting sqref="A27">
    <cfRule type="expression" dxfId="1129" priority="1441">
      <formula>$BD27&lt;0</formula>
    </cfRule>
  </conditionalFormatting>
  <conditionalFormatting sqref="A27">
    <cfRule type="expression" dxfId="1128" priority="1438">
      <formula>$BD27&lt;0</formula>
    </cfRule>
  </conditionalFormatting>
  <conditionalFormatting sqref="C27">
    <cfRule type="expression" dxfId="1127" priority="1436" stopIfTrue="1">
      <formula>ISBLANK(C27)</formula>
    </cfRule>
  </conditionalFormatting>
  <conditionalFormatting sqref="B27 D27">
    <cfRule type="expression" dxfId="1126" priority="1437" stopIfTrue="1">
      <formula>ISBLANK(B27)</formula>
    </cfRule>
  </conditionalFormatting>
  <conditionalFormatting sqref="B27:D27">
    <cfRule type="expression" dxfId="1125" priority="1435" stopIfTrue="1">
      <formula>ISBLANK(B27)</formula>
    </cfRule>
  </conditionalFormatting>
  <conditionalFormatting sqref="B37 D37">
    <cfRule type="expression" dxfId="1124" priority="1383" stopIfTrue="1">
      <formula>ISBLANK(B37)</formula>
    </cfRule>
  </conditionalFormatting>
  <conditionalFormatting sqref="A29">
    <cfRule type="expression" dxfId="1123" priority="1434">
      <formula>$BD29&lt;0</formula>
    </cfRule>
  </conditionalFormatting>
  <conditionalFormatting sqref="A29">
    <cfRule type="expression" dxfId="1122" priority="1431">
      <formula>$BD29&lt;0</formula>
    </cfRule>
  </conditionalFormatting>
  <conditionalFormatting sqref="C29">
    <cfRule type="expression" dxfId="1121" priority="1429" stopIfTrue="1">
      <formula>ISBLANK(C29)</formula>
    </cfRule>
  </conditionalFormatting>
  <conditionalFormatting sqref="B29 D29">
    <cfRule type="expression" dxfId="1120" priority="1430" stopIfTrue="1">
      <formula>ISBLANK(B29)</formula>
    </cfRule>
  </conditionalFormatting>
  <conditionalFormatting sqref="B29:D29">
    <cfRule type="expression" dxfId="1119" priority="1428" stopIfTrue="1">
      <formula>ISBLANK(B29)</formula>
    </cfRule>
  </conditionalFormatting>
  <conditionalFormatting sqref="B39 D39">
    <cfRule type="expression" dxfId="1118" priority="1376" stopIfTrue="1">
      <formula>ISBLANK(B39)</formula>
    </cfRule>
  </conditionalFormatting>
  <conditionalFormatting sqref="A30">
    <cfRule type="expression" dxfId="1117" priority="1427">
      <formula>$BD30&lt;0</formula>
    </cfRule>
  </conditionalFormatting>
  <conditionalFormatting sqref="A30">
    <cfRule type="expression" dxfId="1116" priority="1424">
      <formula>$BD30&lt;0</formula>
    </cfRule>
  </conditionalFormatting>
  <conditionalFormatting sqref="C30">
    <cfRule type="expression" dxfId="1115" priority="1422" stopIfTrue="1">
      <formula>ISBLANK(C30)</formula>
    </cfRule>
  </conditionalFormatting>
  <conditionalFormatting sqref="B30 D30">
    <cfRule type="expression" dxfId="1114" priority="1423" stopIfTrue="1">
      <formula>ISBLANK(B30)</formula>
    </cfRule>
  </conditionalFormatting>
  <conditionalFormatting sqref="B30:D30">
    <cfRule type="expression" dxfId="1113" priority="1421" stopIfTrue="1">
      <formula>ISBLANK(B30)</formula>
    </cfRule>
  </conditionalFormatting>
  <conditionalFormatting sqref="E31">
    <cfRule type="expression" dxfId="1112" priority="1419" stopIfTrue="1">
      <formula>ISBLANK(E31)</formula>
    </cfRule>
  </conditionalFormatting>
  <conditionalFormatting sqref="A31">
    <cfRule type="expression" dxfId="1111" priority="1420">
      <formula>$BD31&lt;0</formula>
    </cfRule>
  </conditionalFormatting>
  <conditionalFormatting sqref="E33">
    <cfRule type="expression" dxfId="1110" priority="1416" stopIfTrue="1">
      <formula>ISBLANK(E33)</formula>
    </cfRule>
  </conditionalFormatting>
  <conditionalFormatting sqref="A33">
    <cfRule type="expression" dxfId="1109" priority="1417">
      <formula>$BD33&lt;0</formula>
    </cfRule>
  </conditionalFormatting>
  <conditionalFormatting sqref="B33:D33">
    <cfRule type="expression" dxfId="1108" priority="1415" stopIfTrue="1">
      <formula>ISBLANK(B33)</formula>
    </cfRule>
  </conditionalFormatting>
  <conditionalFormatting sqref="A32">
    <cfRule type="expression" dxfId="1107" priority="1414">
      <formula>$BD32&lt;0</formula>
    </cfRule>
  </conditionalFormatting>
  <conditionalFormatting sqref="E32">
    <cfRule type="expression" dxfId="1106" priority="1412" stopIfTrue="1">
      <formula>ISBLANK(E32)</formula>
    </cfRule>
  </conditionalFormatting>
  <conditionalFormatting sqref="A32">
    <cfRule type="expression" dxfId="1105" priority="1411">
      <formula>$BD32&lt;0</formula>
    </cfRule>
  </conditionalFormatting>
  <conditionalFormatting sqref="C32">
    <cfRule type="expression" dxfId="1104" priority="1409" stopIfTrue="1">
      <formula>ISBLANK(C32)</formula>
    </cfRule>
  </conditionalFormatting>
  <conditionalFormatting sqref="B32 D32">
    <cfRule type="expression" dxfId="1103" priority="1410" stopIfTrue="1">
      <formula>ISBLANK(B32)</formula>
    </cfRule>
  </conditionalFormatting>
  <conditionalFormatting sqref="B32:D32">
    <cfRule type="expression" dxfId="1102" priority="1408" stopIfTrue="1">
      <formula>ISBLANK(B32)</formula>
    </cfRule>
  </conditionalFormatting>
  <conditionalFormatting sqref="B42 D42">
    <cfRule type="expression" dxfId="1101" priority="1356" stopIfTrue="1">
      <formula>ISBLANK(B42)</formula>
    </cfRule>
  </conditionalFormatting>
  <conditionalFormatting sqref="A34">
    <cfRule type="expression" dxfId="1100" priority="1407">
      <formula>$BD34&lt;0</formula>
    </cfRule>
  </conditionalFormatting>
  <conditionalFormatting sqref="E34">
    <cfRule type="expression" dxfId="1099" priority="1405" stopIfTrue="1">
      <formula>ISBLANK(E34)</formula>
    </cfRule>
  </conditionalFormatting>
  <conditionalFormatting sqref="A34">
    <cfRule type="expression" dxfId="1098" priority="1404">
      <formula>$BD34&lt;0</formula>
    </cfRule>
  </conditionalFormatting>
  <conditionalFormatting sqref="C34">
    <cfRule type="expression" dxfId="1097" priority="1402" stopIfTrue="1">
      <formula>ISBLANK(C34)</formula>
    </cfRule>
  </conditionalFormatting>
  <conditionalFormatting sqref="B34 D34">
    <cfRule type="expression" dxfId="1096" priority="1403" stopIfTrue="1">
      <formula>ISBLANK(B34)</formula>
    </cfRule>
  </conditionalFormatting>
  <conditionalFormatting sqref="B34:D34">
    <cfRule type="expression" dxfId="1095" priority="1401" stopIfTrue="1">
      <formula>ISBLANK(B34)</formula>
    </cfRule>
  </conditionalFormatting>
  <conditionalFormatting sqref="B44 D44">
    <cfRule type="expression" dxfId="1094" priority="1349" stopIfTrue="1">
      <formula>ISBLANK(B44)</formula>
    </cfRule>
  </conditionalFormatting>
  <conditionalFormatting sqref="A35">
    <cfRule type="expression" dxfId="1093" priority="1400">
      <formula>$BD35&lt;0</formula>
    </cfRule>
  </conditionalFormatting>
  <conditionalFormatting sqref="E35">
    <cfRule type="expression" dxfId="1092" priority="1398" stopIfTrue="1">
      <formula>ISBLANK(E35)</formula>
    </cfRule>
  </conditionalFormatting>
  <conditionalFormatting sqref="A35">
    <cfRule type="expression" dxfId="1091" priority="1397">
      <formula>$BD35&lt;0</formula>
    </cfRule>
  </conditionalFormatting>
  <conditionalFormatting sqref="C35">
    <cfRule type="expression" dxfId="1090" priority="1395" stopIfTrue="1">
      <formula>ISBLANK(C35)</formula>
    </cfRule>
  </conditionalFormatting>
  <conditionalFormatting sqref="B35 D35">
    <cfRule type="expression" dxfId="1089" priority="1396" stopIfTrue="1">
      <formula>ISBLANK(B35)</formula>
    </cfRule>
  </conditionalFormatting>
  <conditionalFormatting sqref="B35:D35">
    <cfRule type="expression" dxfId="1088" priority="1394" stopIfTrue="1">
      <formula>ISBLANK(B35)</formula>
    </cfRule>
  </conditionalFormatting>
  <conditionalFormatting sqref="E36">
    <cfRule type="expression" dxfId="1087" priority="1392" stopIfTrue="1">
      <formula>ISBLANK(E36)</formula>
    </cfRule>
  </conditionalFormatting>
  <conditionalFormatting sqref="A36">
    <cfRule type="expression" dxfId="1086" priority="1393">
      <formula>$BD36&lt;0</formula>
    </cfRule>
  </conditionalFormatting>
  <conditionalFormatting sqref="B36:D36">
    <cfRule type="expression" dxfId="1085" priority="1391" stopIfTrue="1">
      <formula>ISBLANK(B36)</formula>
    </cfRule>
  </conditionalFormatting>
  <conditionalFormatting sqref="E38">
    <cfRule type="expression" dxfId="1084" priority="1389" stopIfTrue="1">
      <formula>ISBLANK(E38)</formula>
    </cfRule>
  </conditionalFormatting>
  <conditionalFormatting sqref="A38">
    <cfRule type="expression" dxfId="1083" priority="1390">
      <formula>$BD38&lt;0</formula>
    </cfRule>
  </conditionalFormatting>
  <conditionalFormatting sqref="B38:D38">
    <cfRule type="expression" dxfId="1082" priority="1388" stopIfTrue="1">
      <formula>ISBLANK(B38)</formula>
    </cfRule>
  </conditionalFormatting>
  <conditionalFormatting sqref="A37">
    <cfRule type="expression" dxfId="1081" priority="1387">
      <formula>$BD37&lt;0</formula>
    </cfRule>
  </conditionalFormatting>
  <conditionalFormatting sqref="E37">
    <cfRule type="expression" dxfId="1080" priority="1385" stopIfTrue="1">
      <formula>ISBLANK(E37)</formula>
    </cfRule>
  </conditionalFormatting>
  <conditionalFormatting sqref="A37">
    <cfRule type="expression" dxfId="1079" priority="1384">
      <formula>$BD37&lt;0</formula>
    </cfRule>
  </conditionalFormatting>
  <conditionalFormatting sqref="C37">
    <cfRule type="expression" dxfId="1078" priority="1382" stopIfTrue="1">
      <formula>ISBLANK(C37)</formula>
    </cfRule>
  </conditionalFormatting>
  <conditionalFormatting sqref="B37:D37">
    <cfRule type="expression" dxfId="1077" priority="1381" stopIfTrue="1">
      <formula>ISBLANK(B37)</formula>
    </cfRule>
  </conditionalFormatting>
  <conditionalFormatting sqref="A39">
    <cfRule type="expression" dxfId="1076" priority="1380">
      <formula>$BD39&lt;0</formula>
    </cfRule>
  </conditionalFormatting>
  <conditionalFormatting sqref="E39">
    <cfRule type="expression" dxfId="1075" priority="1378" stopIfTrue="1">
      <formula>ISBLANK(E39)</formula>
    </cfRule>
  </conditionalFormatting>
  <conditionalFormatting sqref="A39">
    <cfRule type="expression" dxfId="1074" priority="1377">
      <formula>$BD39&lt;0</formula>
    </cfRule>
  </conditionalFormatting>
  <conditionalFormatting sqref="C39">
    <cfRule type="expression" dxfId="1073" priority="1375" stopIfTrue="1">
      <formula>ISBLANK(C39)</formula>
    </cfRule>
  </conditionalFormatting>
  <conditionalFormatting sqref="B39:D39">
    <cfRule type="expression" dxfId="1072" priority="1374" stopIfTrue="1">
      <formula>ISBLANK(B39)</formula>
    </cfRule>
  </conditionalFormatting>
  <conditionalFormatting sqref="A40">
    <cfRule type="expression" dxfId="1071" priority="1373">
      <formula>$BD40&lt;0</formula>
    </cfRule>
  </conditionalFormatting>
  <conditionalFormatting sqref="E40">
    <cfRule type="expression" dxfId="1070" priority="1371" stopIfTrue="1">
      <formula>ISBLANK(E40)</formula>
    </cfRule>
  </conditionalFormatting>
  <conditionalFormatting sqref="A40">
    <cfRule type="expression" dxfId="1069" priority="1370">
      <formula>$BD40&lt;0</formula>
    </cfRule>
  </conditionalFormatting>
  <conditionalFormatting sqref="C40">
    <cfRule type="expression" dxfId="1068" priority="1368" stopIfTrue="1">
      <formula>ISBLANK(C40)</formula>
    </cfRule>
  </conditionalFormatting>
  <conditionalFormatting sqref="B40 D40">
    <cfRule type="expression" dxfId="1067" priority="1369" stopIfTrue="1">
      <formula>ISBLANK(B40)</formula>
    </cfRule>
  </conditionalFormatting>
  <conditionalFormatting sqref="B40:D40">
    <cfRule type="expression" dxfId="1066" priority="1367" stopIfTrue="1">
      <formula>ISBLANK(B40)</formula>
    </cfRule>
  </conditionalFormatting>
  <conditionalFormatting sqref="E41">
    <cfRule type="expression" dxfId="1065" priority="1365" stopIfTrue="1">
      <formula>ISBLANK(E41)</formula>
    </cfRule>
  </conditionalFormatting>
  <conditionalFormatting sqref="A41">
    <cfRule type="expression" dxfId="1064" priority="1366">
      <formula>$BD41&lt;0</formula>
    </cfRule>
  </conditionalFormatting>
  <conditionalFormatting sqref="B41:D41">
    <cfRule type="expression" dxfId="1063" priority="1364" stopIfTrue="1">
      <formula>ISBLANK(B41)</formula>
    </cfRule>
  </conditionalFormatting>
  <conditionalFormatting sqref="E43">
    <cfRule type="expression" dxfId="1062" priority="1362" stopIfTrue="1">
      <formula>ISBLANK(E43)</formula>
    </cfRule>
  </conditionalFormatting>
  <conditionalFormatting sqref="A43">
    <cfRule type="expression" dxfId="1061" priority="1363">
      <formula>$BD43&lt;0</formula>
    </cfRule>
  </conditionalFormatting>
  <conditionalFormatting sqref="B43:D43">
    <cfRule type="expression" dxfId="1060" priority="1361" stopIfTrue="1">
      <formula>ISBLANK(B43)</formula>
    </cfRule>
  </conditionalFormatting>
  <conditionalFormatting sqref="A42">
    <cfRule type="expression" dxfId="1059" priority="1360">
      <formula>$BD42&lt;0</formula>
    </cfRule>
  </conditionalFormatting>
  <conditionalFormatting sqref="E42">
    <cfRule type="expression" dxfId="1058" priority="1358" stopIfTrue="1">
      <formula>ISBLANK(E42)</formula>
    </cfRule>
  </conditionalFormatting>
  <conditionalFormatting sqref="A42">
    <cfRule type="expression" dxfId="1057" priority="1357">
      <formula>$BD42&lt;0</formula>
    </cfRule>
  </conditionalFormatting>
  <conditionalFormatting sqref="C42">
    <cfRule type="expression" dxfId="1056" priority="1355" stopIfTrue="1">
      <formula>ISBLANK(C42)</formula>
    </cfRule>
  </conditionalFormatting>
  <conditionalFormatting sqref="B42:D42">
    <cfRule type="expression" dxfId="1055" priority="1354" stopIfTrue="1">
      <formula>ISBLANK(B42)</formula>
    </cfRule>
  </conditionalFormatting>
  <conditionalFormatting sqref="A44">
    <cfRule type="expression" dxfId="1054" priority="1353">
      <formula>$BD44&lt;0</formula>
    </cfRule>
  </conditionalFormatting>
  <conditionalFormatting sqref="E44">
    <cfRule type="expression" dxfId="1053" priority="1351" stopIfTrue="1">
      <formula>ISBLANK(E44)</formula>
    </cfRule>
  </conditionalFormatting>
  <conditionalFormatting sqref="A44">
    <cfRule type="expression" dxfId="1052" priority="1350">
      <formula>$BD44&lt;0</formula>
    </cfRule>
  </conditionalFormatting>
  <conditionalFormatting sqref="C44">
    <cfRule type="expression" dxfId="1051" priority="1348" stopIfTrue="1">
      <formula>ISBLANK(C44)</formula>
    </cfRule>
  </conditionalFormatting>
  <conditionalFormatting sqref="B44:D44">
    <cfRule type="expression" dxfId="1050" priority="1347" stopIfTrue="1">
      <formula>ISBLANK(B44)</formula>
    </cfRule>
  </conditionalFormatting>
  <conditionalFormatting sqref="A45">
    <cfRule type="expression" dxfId="1049" priority="1346">
      <formula>$BD45&lt;0</formula>
    </cfRule>
  </conditionalFormatting>
  <conditionalFormatting sqref="E45">
    <cfRule type="expression" dxfId="1048" priority="1344" stopIfTrue="1">
      <formula>ISBLANK(E45)</formula>
    </cfRule>
  </conditionalFormatting>
  <conditionalFormatting sqref="A45">
    <cfRule type="expression" dxfId="1047" priority="1343">
      <formula>$BD45&lt;0</formula>
    </cfRule>
  </conditionalFormatting>
  <conditionalFormatting sqref="C45">
    <cfRule type="expression" dxfId="1046" priority="1341" stopIfTrue="1">
      <formula>ISBLANK(C45)</formula>
    </cfRule>
  </conditionalFormatting>
  <conditionalFormatting sqref="B45 D45">
    <cfRule type="expression" dxfId="1045" priority="1342" stopIfTrue="1">
      <formula>ISBLANK(B45)</formula>
    </cfRule>
  </conditionalFormatting>
  <conditionalFormatting sqref="B45:D45">
    <cfRule type="expression" dxfId="1044" priority="1340" stopIfTrue="1">
      <formula>ISBLANK(B45)</formula>
    </cfRule>
  </conditionalFormatting>
  <conditionalFormatting sqref="B53 D53">
    <cfRule type="expression" dxfId="1043" priority="1288" stopIfTrue="1">
      <formula>ISBLANK(B53)</formula>
    </cfRule>
  </conditionalFormatting>
  <conditionalFormatting sqref="A46">
    <cfRule type="expression" dxfId="1042" priority="1339">
      <formula>$BD46&lt;0</formula>
    </cfRule>
  </conditionalFormatting>
  <conditionalFormatting sqref="E46">
    <cfRule type="expression" dxfId="1041" priority="1337" stopIfTrue="1">
      <formula>ISBLANK(E46)</formula>
    </cfRule>
  </conditionalFormatting>
  <conditionalFormatting sqref="A46">
    <cfRule type="expression" dxfId="1040" priority="1336">
      <formula>$BD46&lt;0</formula>
    </cfRule>
  </conditionalFormatting>
  <conditionalFormatting sqref="C46">
    <cfRule type="expression" dxfId="1039" priority="1334" stopIfTrue="1">
      <formula>ISBLANK(C46)</formula>
    </cfRule>
  </conditionalFormatting>
  <conditionalFormatting sqref="B46 D46">
    <cfRule type="expression" dxfId="1038" priority="1335" stopIfTrue="1">
      <formula>ISBLANK(B46)</formula>
    </cfRule>
  </conditionalFormatting>
  <conditionalFormatting sqref="B46:D46">
    <cfRule type="expression" dxfId="1037" priority="1333" stopIfTrue="1">
      <formula>ISBLANK(B46)</formula>
    </cfRule>
  </conditionalFormatting>
  <conditionalFormatting sqref="A47">
    <cfRule type="expression" dxfId="1036" priority="1332">
      <formula>$BD47&lt;0</formula>
    </cfRule>
  </conditionalFormatting>
  <conditionalFormatting sqref="E47">
    <cfRule type="expression" dxfId="1035" priority="1330" stopIfTrue="1">
      <formula>ISBLANK(E47)</formula>
    </cfRule>
  </conditionalFormatting>
  <conditionalFormatting sqref="A47">
    <cfRule type="expression" dxfId="1034" priority="1329">
      <formula>$BD47&lt;0</formula>
    </cfRule>
  </conditionalFormatting>
  <conditionalFormatting sqref="C47">
    <cfRule type="expression" dxfId="1033" priority="1327" stopIfTrue="1">
      <formula>ISBLANK(C47)</formula>
    </cfRule>
  </conditionalFormatting>
  <conditionalFormatting sqref="B47 D47">
    <cfRule type="expression" dxfId="1032" priority="1328" stopIfTrue="1">
      <formula>ISBLANK(B47)</formula>
    </cfRule>
  </conditionalFormatting>
  <conditionalFormatting sqref="B47:D47">
    <cfRule type="expression" dxfId="1031" priority="1326" stopIfTrue="1">
      <formula>ISBLANK(B47)</formula>
    </cfRule>
  </conditionalFormatting>
  <conditionalFormatting sqref="E48">
    <cfRule type="expression" dxfId="1030" priority="1324" stopIfTrue="1">
      <formula>ISBLANK(E48)</formula>
    </cfRule>
  </conditionalFormatting>
  <conditionalFormatting sqref="A48">
    <cfRule type="expression" dxfId="1029" priority="1325">
      <formula>$BD48&lt;0</formula>
    </cfRule>
  </conditionalFormatting>
  <conditionalFormatting sqref="B48:D48">
    <cfRule type="expression" dxfId="1028" priority="1323" stopIfTrue="1">
      <formula>ISBLANK(B48)</formula>
    </cfRule>
  </conditionalFormatting>
  <conditionalFormatting sqref="A49">
    <cfRule type="expression" dxfId="1027" priority="1319">
      <formula>$BD49&lt;0</formula>
    </cfRule>
  </conditionalFormatting>
  <conditionalFormatting sqref="E49">
    <cfRule type="expression" dxfId="1026" priority="1317" stopIfTrue="1">
      <formula>ISBLANK(E49)</formula>
    </cfRule>
  </conditionalFormatting>
  <conditionalFormatting sqref="A49">
    <cfRule type="expression" dxfId="1025" priority="1316">
      <formula>$BD49&lt;0</formula>
    </cfRule>
  </conditionalFormatting>
  <conditionalFormatting sqref="C49">
    <cfRule type="expression" dxfId="1024" priority="1314" stopIfTrue="1">
      <formula>ISBLANK(C49)</formula>
    </cfRule>
  </conditionalFormatting>
  <conditionalFormatting sqref="B49 D49">
    <cfRule type="expression" dxfId="1023" priority="1315" stopIfTrue="1">
      <formula>ISBLANK(B49)</formula>
    </cfRule>
  </conditionalFormatting>
  <conditionalFormatting sqref="B49:D49">
    <cfRule type="expression" dxfId="1022" priority="1313" stopIfTrue="1">
      <formula>ISBLANK(B49)</formula>
    </cfRule>
  </conditionalFormatting>
  <conditionalFormatting sqref="A50">
    <cfRule type="expression" dxfId="1021" priority="1312">
      <formula>$BD50&lt;0</formula>
    </cfRule>
  </conditionalFormatting>
  <conditionalFormatting sqref="E50">
    <cfRule type="expression" dxfId="1020" priority="1310" stopIfTrue="1">
      <formula>ISBLANK(E50)</formula>
    </cfRule>
  </conditionalFormatting>
  <conditionalFormatting sqref="A50">
    <cfRule type="expression" dxfId="1019" priority="1309">
      <formula>$BD50&lt;0</formula>
    </cfRule>
  </conditionalFormatting>
  <conditionalFormatting sqref="C50">
    <cfRule type="expression" dxfId="1018" priority="1307" stopIfTrue="1">
      <formula>ISBLANK(C50)</formula>
    </cfRule>
  </conditionalFormatting>
  <conditionalFormatting sqref="B50 D50">
    <cfRule type="expression" dxfId="1017" priority="1308" stopIfTrue="1">
      <formula>ISBLANK(B50)</formula>
    </cfRule>
  </conditionalFormatting>
  <conditionalFormatting sqref="B50:D50">
    <cfRule type="expression" dxfId="1016" priority="1306" stopIfTrue="1">
      <formula>ISBLANK(B50)</formula>
    </cfRule>
  </conditionalFormatting>
  <conditionalFormatting sqref="A51">
    <cfRule type="expression" dxfId="1015" priority="1305">
      <formula>$BD51&lt;0</formula>
    </cfRule>
  </conditionalFormatting>
  <conditionalFormatting sqref="E51">
    <cfRule type="expression" dxfId="1014" priority="1303" stopIfTrue="1">
      <formula>ISBLANK(E51)</formula>
    </cfRule>
  </conditionalFormatting>
  <conditionalFormatting sqref="A51">
    <cfRule type="expression" dxfId="1013" priority="1302">
      <formula>$BD51&lt;0</formula>
    </cfRule>
  </conditionalFormatting>
  <conditionalFormatting sqref="C51">
    <cfRule type="expression" dxfId="1012" priority="1300" stopIfTrue="1">
      <formula>ISBLANK(C51)</formula>
    </cfRule>
  </conditionalFormatting>
  <conditionalFormatting sqref="B51 D51">
    <cfRule type="expression" dxfId="1011" priority="1301" stopIfTrue="1">
      <formula>ISBLANK(B51)</formula>
    </cfRule>
  </conditionalFormatting>
  <conditionalFormatting sqref="B51:D51">
    <cfRule type="expression" dxfId="1010" priority="1299" stopIfTrue="1">
      <formula>ISBLANK(B51)</formula>
    </cfRule>
  </conditionalFormatting>
  <conditionalFormatting sqref="E52">
    <cfRule type="expression" dxfId="1009" priority="1297" stopIfTrue="1">
      <formula>ISBLANK(E52)</formula>
    </cfRule>
  </conditionalFormatting>
  <conditionalFormatting sqref="A52">
    <cfRule type="expression" dxfId="1008" priority="1298">
      <formula>$BD52&lt;0</formula>
    </cfRule>
  </conditionalFormatting>
  <conditionalFormatting sqref="B52:D52">
    <cfRule type="expression" dxfId="1007" priority="1296" stopIfTrue="1">
      <formula>ISBLANK(B52)</formula>
    </cfRule>
  </conditionalFormatting>
  <conditionalFormatting sqref="E54">
    <cfRule type="expression" dxfId="1006" priority="1294" stopIfTrue="1">
      <formula>ISBLANK(E54)</formula>
    </cfRule>
  </conditionalFormatting>
  <conditionalFormatting sqref="A54">
    <cfRule type="expression" dxfId="1005" priority="1295">
      <formula>$BD54&lt;0</formula>
    </cfRule>
  </conditionalFormatting>
  <conditionalFormatting sqref="B54:D54">
    <cfRule type="expression" dxfId="1004" priority="1293" stopIfTrue="1">
      <formula>ISBLANK(B54)</formula>
    </cfRule>
  </conditionalFormatting>
  <conditionalFormatting sqref="A53">
    <cfRule type="expression" dxfId="1003" priority="1292">
      <formula>$BD53&lt;0</formula>
    </cfRule>
  </conditionalFormatting>
  <conditionalFormatting sqref="E53">
    <cfRule type="expression" dxfId="1002" priority="1290" stopIfTrue="1">
      <formula>ISBLANK(E53)</formula>
    </cfRule>
  </conditionalFormatting>
  <conditionalFormatting sqref="A53">
    <cfRule type="expression" dxfId="1001" priority="1289">
      <formula>$BD53&lt;0</formula>
    </cfRule>
  </conditionalFormatting>
  <conditionalFormatting sqref="C53">
    <cfRule type="expression" dxfId="1000" priority="1287" stopIfTrue="1">
      <formula>ISBLANK(C53)</formula>
    </cfRule>
  </conditionalFormatting>
  <conditionalFormatting sqref="B53:D53">
    <cfRule type="expression" dxfId="999" priority="1286" stopIfTrue="1">
      <formula>ISBLANK(B53)</formula>
    </cfRule>
  </conditionalFormatting>
  <conditionalFormatting sqref="A55">
    <cfRule type="expression" dxfId="998" priority="1278">
      <formula>$BD55&lt;0</formula>
    </cfRule>
  </conditionalFormatting>
  <conditionalFormatting sqref="E55">
    <cfRule type="expression" dxfId="997" priority="1276" stopIfTrue="1">
      <formula>ISBLANK(E55)</formula>
    </cfRule>
  </conditionalFormatting>
  <conditionalFormatting sqref="A55">
    <cfRule type="expression" dxfId="996" priority="1275">
      <formula>$BD55&lt;0</formula>
    </cfRule>
  </conditionalFormatting>
  <conditionalFormatting sqref="C55">
    <cfRule type="expression" dxfId="995" priority="1273" stopIfTrue="1">
      <formula>ISBLANK(C55)</formula>
    </cfRule>
  </conditionalFormatting>
  <conditionalFormatting sqref="B55 D55">
    <cfRule type="expression" dxfId="994" priority="1274" stopIfTrue="1">
      <formula>ISBLANK(B55)</formula>
    </cfRule>
  </conditionalFormatting>
  <conditionalFormatting sqref="B55:D55">
    <cfRule type="expression" dxfId="993" priority="1272" stopIfTrue="1">
      <formula>ISBLANK(B55)</formula>
    </cfRule>
  </conditionalFormatting>
  <conditionalFormatting sqref="B64 D64">
    <cfRule type="expression" dxfId="992" priority="1220" stopIfTrue="1">
      <formula>ISBLANK(B64)</formula>
    </cfRule>
  </conditionalFormatting>
  <conditionalFormatting sqref="A56">
    <cfRule type="expression" dxfId="991" priority="1271">
      <formula>$BD56&lt;0</formula>
    </cfRule>
  </conditionalFormatting>
  <conditionalFormatting sqref="E56">
    <cfRule type="expression" dxfId="990" priority="1269" stopIfTrue="1">
      <formula>ISBLANK(E56)</formula>
    </cfRule>
  </conditionalFormatting>
  <conditionalFormatting sqref="A56">
    <cfRule type="expression" dxfId="989" priority="1268">
      <formula>$BD56&lt;0</formula>
    </cfRule>
  </conditionalFormatting>
  <conditionalFormatting sqref="C56">
    <cfRule type="expression" dxfId="988" priority="1266" stopIfTrue="1">
      <formula>ISBLANK(C56)</formula>
    </cfRule>
  </conditionalFormatting>
  <conditionalFormatting sqref="B56 D56">
    <cfRule type="expression" dxfId="987" priority="1267" stopIfTrue="1">
      <formula>ISBLANK(B56)</formula>
    </cfRule>
  </conditionalFormatting>
  <conditionalFormatting sqref="B56:D56">
    <cfRule type="expression" dxfId="986" priority="1265" stopIfTrue="1">
      <formula>ISBLANK(B56)</formula>
    </cfRule>
  </conditionalFormatting>
  <conditionalFormatting sqref="B66 D66">
    <cfRule type="expression" dxfId="985" priority="1213" stopIfTrue="1">
      <formula>ISBLANK(B66)</formula>
    </cfRule>
  </conditionalFormatting>
  <conditionalFormatting sqref="A57">
    <cfRule type="expression" dxfId="984" priority="1264">
      <formula>$BD57&lt;0</formula>
    </cfRule>
  </conditionalFormatting>
  <conditionalFormatting sqref="E57">
    <cfRule type="expression" dxfId="983" priority="1262" stopIfTrue="1">
      <formula>ISBLANK(E57)</formula>
    </cfRule>
  </conditionalFormatting>
  <conditionalFormatting sqref="A57">
    <cfRule type="expression" dxfId="982" priority="1261">
      <formula>$BD57&lt;0</formula>
    </cfRule>
  </conditionalFormatting>
  <conditionalFormatting sqref="C57">
    <cfRule type="expression" dxfId="981" priority="1259" stopIfTrue="1">
      <formula>ISBLANK(C57)</formula>
    </cfRule>
  </conditionalFormatting>
  <conditionalFormatting sqref="B57 D57">
    <cfRule type="expression" dxfId="980" priority="1260" stopIfTrue="1">
      <formula>ISBLANK(B57)</formula>
    </cfRule>
  </conditionalFormatting>
  <conditionalFormatting sqref="B57:D57">
    <cfRule type="expression" dxfId="979" priority="1258" stopIfTrue="1">
      <formula>ISBLANK(B57)</formula>
    </cfRule>
  </conditionalFormatting>
  <conditionalFormatting sqref="E58">
    <cfRule type="expression" dxfId="978" priority="1256" stopIfTrue="1">
      <formula>ISBLANK(E58)</formula>
    </cfRule>
  </conditionalFormatting>
  <conditionalFormatting sqref="A58">
    <cfRule type="expression" dxfId="977" priority="1257">
      <formula>$BD58&lt;0</formula>
    </cfRule>
  </conditionalFormatting>
  <conditionalFormatting sqref="B58:D58">
    <cfRule type="expression" dxfId="976" priority="1255" stopIfTrue="1">
      <formula>ISBLANK(B58)</formula>
    </cfRule>
  </conditionalFormatting>
  <conditionalFormatting sqref="E60">
    <cfRule type="expression" dxfId="975" priority="1253" stopIfTrue="1">
      <formula>ISBLANK(E60)</formula>
    </cfRule>
  </conditionalFormatting>
  <conditionalFormatting sqref="A60">
    <cfRule type="expression" dxfId="974" priority="1254">
      <formula>$BD60&lt;0</formula>
    </cfRule>
  </conditionalFormatting>
  <conditionalFormatting sqref="B60:D60">
    <cfRule type="expression" dxfId="973" priority="1252" stopIfTrue="1">
      <formula>ISBLANK(B60)</formula>
    </cfRule>
  </conditionalFormatting>
  <conditionalFormatting sqref="A59">
    <cfRule type="expression" dxfId="972" priority="1251">
      <formula>$BD59&lt;0</formula>
    </cfRule>
  </conditionalFormatting>
  <conditionalFormatting sqref="E59">
    <cfRule type="expression" dxfId="971" priority="1249" stopIfTrue="1">
      <formula>ISBLANK(E59)</formula>
    </cfRule>
  </conditionalFormatting>
  <conditionalFormatting sqref="A59">
    <cfRule type="expression" dxfId="970" priority="1248">
      <formula>$BD59&lt;0</formula>
    </cfRule>
  </conditionalFormatting>
  <conditionalFormatting sqref="C59">
    <cfRule type="expression" dxfId="969" priority="1246" stopIfTrue="1">
      <formula>ISBLANK(C59)</formula>
    </cfRule>
  </conditionalFormatting>
  <conditionalFormatting sqref="B59 D59">
    <cfRule type="expression" dxfId="968" priority="1247" stopIfTrue="1">
      <formula>ISBLANK(B59)</formula>
    </cfRule>
  </conditionalFormatting>
  <conditionalFormatting sqref="B59:D59">
    <cfRule type="expression" dxfId="967" priority="1245" stopIfTrue="1">
      <formula>ISBLANK(B59)</formula>
    </cfRule>
  </conditionalFormatting>
  <conditionalFormatting sqref="A61">
    <cfRule type="expression" dxfId="966" priority="1244">
      <formula>$BD61&lt;0</formula>
    </cfRule>
  </conditionalFormatting>
  <conditionalFormatting sqref="E61">
    <cfRule type="expression" dxfId="965" priority="1242" stopIfTrue="1">
      <formula>ISBLANK(E61)</formula>
    </cfRule>
  </conditionalFormatting>
  <conditionalFormatting sqref="A61">
    <cfRule type="expression" dxfId="964" priority="1241">
      <formula>$BD61&lt;0</formula>
    </cfRule>
  </conditionalFormatting>
  <conditionalFormatting sqref="C61">
    <cfRule type="expression" dxfId="963" priority="1239" stopIfTrue="1">
      <formula>ISBLANK(C61)</formula>
    </cfRule>
  </conditionalFormatting>
  <conditionalFormatting sqref="B61 D61">
    <cfRule type="expression" dxfId="962" priority="1240" stopIfTrue="1">
      <formula>ISBLANK(B61)</formula>
    </cfRule>
  </conditionalFormatting>
  <conditionalFormatting sqref="B61:D61">
    <cfRule type="expression" dxfId="961" priority="1238" stopIfTrue="1">
      <formula>ISBLANK(B61)</formula>
    </cfRule>
  </conditionalFormatting>
  <conditionalFormatting sqref="A62">
    <cfRule type="expression" dxfId="960" priority="1237">
      <formula>$BD62&lt;0</formula>
    </cfRule>
  </conditionalFormatting>
  <conditionalFormatting sqref="E62">
    <cfRule type="expression" dxfId="959" priority="1235" stopIfTrue="1">
      <formula>ISBLANK(E62)</formula>
    </cfRule>
  </conditionalFormatting>
  <conditionalFormatting sqref="A62">
    <cfRule type="expression" dxfId="958" priority="1234">
      <formula>$BD62&lt;0</formula>
    </cfRule>
  </conditionalFormatting>
  <conditionalFormatting sqref="C62">
    <cfRule type="expression" dxfId="957" priority="1232" stopIfTrue="1">
      <formula>ISBLANK(C62)</formula>
    </cfRule>
  </conditionalFormatting>
  <conditionalFormatting sqref="B62 D62">
    <cfRule type="expression" dxfId="956" priority="1233" stopIfTrue="1">
      <formula>ISBLANK(B62)</formula>
    </cfRule>
  </conditionalFormatting>
  <conditionalFormatting sqref="B62:D62">
    <cfRule type="expression" dxfId="955" priority="1231" stopIfTrue="1">
      <formula>ISBLANK(B62)</formula>
    </cfRule>
  </conditionalFormatting>
  <conditionalFormatting sqref="E63">
    <cfRule type="expression" dxfId="954" priority="1229" stopIfTrue="1">
      <formula>ISBLANK(E63)</formula>
    </cfRule>
  </conditionalFormatting>
  <conditionalFormatting sqref="A63">
    <cfRule type="expression" dxfId="953" priority="1230">
      <formula>$BD63&lt;0</formula>
    </cfRule>
  </conditionalFormatting>
  <conditionalFormatting sqref="B63:D63">
    <cfRule type="expression" dxfId="952" priority="1228" stopIfTrue="1">
      <formula>ISBLANK(B63)</formula>
    </cfRule>
  </conditionalFormatting>
  <conditionalFormatting sqref="E65">
    <cfRule type="expression" dxfId="951" priority="1226" stopIfTrue="1">
      <formula>ISBLANK(E65)</formula>
    </cfRule>
  </conditionalFormatting>
  <conditionalFormatting sqref="A65">
    <cfRule type="expression" dxfId="950" priority="1227">
      <formula>$BD65&lt;0</formula>
    </cfRule>
  </conditionalFormatting>
  <conditionalFormatting sqref="B65:D65">
    <cfRule type="expression" dxfId="949" priority="1225" stopIfTrue="1">
      <formula>ISBLANK(B65)</formula>
    </cfRule>
  </conditionalFormatting>
  <conditionalFormatting sqref="A64">
    <cfRule type="expression" dxfId="948" priority="1224">
      <formula>$BD64&lt;0</formula>
    </cfRule>
  </conditionalFormatting>
  <conditionalFormatting sqref="E64">
    <cfRule type="expression" dxfId="947" priority="1222" stopIfTrue="1">
      <formula>ISBLANK(E64)</formula>
    </cfRule>
  </conditionalFormatting>
  <conditionalFormatting sqref="A64">
    <cfRule type="expression" dxfId="946" priority="1221">
      <formula>$BD64&lt;0</formula>
    </cfRule>
  </conditionalFormatting>
  <conditionalFormatting sqref="C64">
    <cfRule type="expression" dxfId="945" priority="1219" stopIfTrue="1">
      <formula>ISBLANK(C64)</formula>
    </cfRule>
  </conditionalFormatting>
  <conditionalFormatting sqref="B64:D64">
    <cfRule type="expression" dxfId="944" priority="1218" stopIfTrue="1">
      <formula>ISBLANK(B64)</formula>
    </cfRule>
  </conditionalFormatting>
  <conditionalFormatting sqref="A66">
    <cfRule type="expression" dxfId="943" priority="1217">
      <formula>$BD66&lt;0</formula>
    </cfRule>
  </conditionalFormatting>
  <conditionalFormatting sqref="E66">
    <cfRule type="expression" dxfId="942" priority="1215" stopIfTrue="1">
      <formula>ISBLANK(E66)</formula>
    </cfRule>
  </conditionalFormatting>
  <conditionalFormatting sqref="A66">
    <cfRule type="expression" dxfId="941" priority="1214">
      <formula>$BD66&lt;0</formula>
    </cfRule>
  </conditionalFormatting>
  <conditionalFormatting sqref="C66">
    <cfRule type="expression" dxfId="940" priority="1212" stopIfTrue="1">
      <formula>ISBLANK(C66)</formula>
    </cfRule>
  </conditionalFormatting>
  <conditionalFormatting sqref="B66:D66">
    <cfRule type="expression" dxfId="939" priority="1211" stopIfTrue="1">
      <formula>ISBLANK(B66)</formula>
    </cfRule>
  </conditionalFormatting>
  <conditionalFormatting sqref="A67">
    <cfRule type="expression" dxfId="938" priority="1210">
      <formula>$BD67&lt;0</formula>
    </cfRule>
  </conditionalFormatting>
  <conditionalFormatting sqref="E67">
    <cfRule type="expression" dxfId="937" priority="1208" stopIfTrue="1">
      <formula>ISBLANK(E67)</formula>
    </cfRule>
  </conditionalFormatting>
  <conditionalFormatting sqref="A67">
    <cfRule type="expression" dxfId="936" priority="1207">
      <formula>$BD67&lt;0</formula>
    </cfRule>
  </conditionalFormatting>
  <conditionalFormatting sqref="C67">
    <cfRule type="expression" dxfId="935" priority="1205" stopIfTrue="1">
      <formula>ISBLANK(C67)</formula>
    </cfRule>
  </conditionalFormatting>
  <conditionalFormatting sqref="B67 D67">
    <cfRule type="expression" dxfId="934" priority="1206" stopIfTrue="1">
      <formula>ISBLANK(B67)</formula>
    </cfRule>
  </conditionalFormatting>
  <conditionalFormatting sqref="B67:D67">
    <cfRule type="expression" dxfId="933" priority="1204" stopIfTrue="1">
      <formula>ISBLANK(B67)</formula>
    </cfRule>
  </conditionalFormatting>
  <conditionalFormatting sqref="B76 D76">
    <cfRule type="expression" dxfId="932" priority="1152" stopIfTrue="1">
      <formula>ISBLANK(B76)</formula>
    </cfRule>
  </conditionalFormatting>
  <conditionalFormatting sqref="A68">
    <cfRule type="expression" dxfId="931" priority="1203">
      <formula>$BD68&lt;0</formula>
    </cfRule>
  </conditionalFormatting>
  <conditionalFormatting sqref="E68">
    <cfRule type="expression" dxfId="930" priority="1201" stopIfTrue="1">
      <formula>ISBLANK(E68)</formula>
    </cfRule>
  </conditionalFormatting>
  <conditionalFormatting sqref="A68">
    <cfRule type="expression" dxfId="929" priority="1200">
      <formula>$BD68&lt;0</formula>
    </cfRule>
  </conditionalFormatting>
  <conditionalFormatting sqref="C68">
    <cfRule type="expression" dxfId="928" priority="1198" stopIfTrue="1">
      <formula>ISBLANK(C68)</formula>
    </cfRule>
  </conditionalFormatting>
  <conditionalFormatting sqref="B68 D68">
    <cfRule type="expression" dxfId="927" priority="1199" stopIfTrue="1">
      <formula>ISBLANK(B68)</formula>
    </cfRule>
  </conditionalFormatting>
  <conditionalFormatting sqref="B68:D68">
    <cfRule type="expression" dxfId="926" priority="1197" stopIfTrue="1">
      <formula>ISBLANK(B68)</formula>
    </cfRule>
  </conditionalFormatting>
  <conditionalFormatting sqref="B78 D78">
    <cfRule type="expression" dxfId="925" priority="1145" stopIfTrue="1">
      <formula>ISBLANK(B78)</formula>
    </cfRule>
  </conditionalFormatting>
  <conditionalFormatting sqref="A69">
    <cfRule type="expression" dxfId="924" priority="1196">
      <formula>$BD69&lt;0</formula>
    </cfRule>
  </conditionalFormatting>
  <conditionalFormatting sqref="E69">
    <cfRule type="expression" dxfId="923" priority="1194" stopIfTrue="1">
      <formula>ISBLANK(E69)</formula>
    </cfRule>
  </conditionalFormatting>
  <conditionalFormatting sqref="A69">
    <cfRule type="expression" dxfId="922" priority="1193">
      <formula>$BD69&lt;0</formula>
    </cfRule>
  </conditionalFormatting>
  <conditionalFormatting sqref="C69">
    <cfRule type="expression" dxfId="921" priority="1191" stopIfTrue="1">
      <formula>ISBLANK(C69)</formula>
    </cfRule>
  </conditionalFormatting>
  <conditionalFormatting sqref="B69 D69">
    <cfRule type="expression" dxfId="920" priority="1192" stopIfTrue="1">
      <formula>ISBLANK(B69)</formula>
    </cfRule>
  </conditionalFormatting>
  <conditionalFormatting sqref="B69:D69">
    <cfRule type="expression" dxfId="919" priority="1190" stopIfTrue="1">
      <formula>ISBLANK(B69)</formula>
    </cfRule>
  </conditionalFormatting>
  <conditionalFormatting sqref="E70">
    <cfRule type="expression" dxfId="918" priority="1188" stopIfTrue="1">
      <formula>ISBLANK(E70)</formula>
    </cfRule>
  </conditionalFormatting>
  <conditionalFormatting sqref="A70">
    <cfRule type="expression" dxfId="917" priority="1189">
      <formula>$BD70&lt;0</formula>
    </cfRule>
  </conditionalFormatting>
  <conditionalFormatting sqref="B70:D70">
    <cfRule type="expression" dxfId="916" priority="1187" stopIfTrue="1">
      <formula>ISBLANK(B70)</formula>
    </cfRule>
  </conditionalFormatting>
  <conditionalFormatting sqref="E72">
    <cfRule type="expression" dxfId="915" priority="1185" stopIfTrue="1">
      <formula>ISBLANK(E72)</formula>
    </cfRule>
  </conditionalFormatting>
  <conditionalFormatting sqref="A72">
    <cfRule type="expression" dxfId="914" priority="1186">
      <formula>$BD72&lt;0</formula>
    </cfRule>
  </conditionalFormatting>
  <conditionalFormatting sqref="B72:D72">
    <cfRule type="expression" dxfId="913" priority="1184" stopIfTrue="1">
      <formula>ISBLANK(B72)</formula>
    </cfRule>
  </conditionalFormatting>
  <conditionalFormatting sqref="A71">
    <cfRule type="expression" dxfId="912" priority="1183">
      <formula>$BD71&lt;0</formula>
    </cfRule>
  </conditionalFormatting>
  <conditionalFormatting sqref="E71">
    <cfRule type="expression" dxfId="911" priority="1181" stopIfTrue="1">
      <formula>ISBLANK(E71)</formula>
    </cfRule>
  </conditionalFormatting>
  <conditionalFormatting sqref="A71">
    <cfRule type="expression" dxfId="910" priority="1180">
      <formula>$BD71&lt;0</formula>
    </cfRule>
  </conditionalFormatting>
  <conditionalFormatting sqref="C71">
    <cfRule type="expression" dxfId="909" priority="1178" stopIfTrue="1">
      <formula>ISBLANK(C71)</formula>
    </cfRule>
  </conditionalFormatting>
  <conditionalFormatting sqref="B71 D71">
    <cfRule type="expression" dxfId="908" priority="1179" stopIfTrue="1">
      <formula>ISBLANK(B71)</formula>
    </cfRule>
  </conditionalFormatting>
  <conditionalFormatting sqref="B71:D71">
    <cfRule type="expression" dxfId="907" priority="1177" stopIfTrue="1">
      <formula>ISBLANK(B71)</formula>
    </cfRule>
  </conditionalFormatting>
  <conditionalFormatting sqref="A73">
    <cfRule type="expression" dxfId="906" priority="1176">
      <formula>$BD73&lt;0</formula>
    </cfRule>
  </conditionalFormatting>
  <conditionalFormatting sqref="E73">
    <cfRule type="expression" dxfId="905" priority="1174" stopIfTrue="1">
      <formula>ISBLANK(E73)</formula>
    </cfRule>
  </conditionalFormatting>
  <conditionalFormatting sqref="A73">
    <cfRule type="expression" dxfId="904" priority="1173">
      <formula>$BD73&lt;0</formula>
    </cfRule>
  </conditionalFormatting>
  <conditionalFormatting sqref="C73">
    <cfRule type="expression" dxfId="903" priority="1171" stopIfTrue="1">
      <formula>ISBLANK(C73)</formula>
    </cfRule>
  </conditionalFormatting>
  <conditionalFormatting sqref="B73 D73">
    <cfRule type="expression" dxfId="902" priority="1172" stopIfTrue="1">
      <formula>ISBLANK(B73)</formula>
    </cfRule>
  </conditionalFormatting>
  <conditionalFormatting sqref="B73:D73">
    <cfRule type="expression" dxfId="901" priority="1170" stopIfTrue="1">
      <formula>ISBLANK(B73)</formula>
    </cfRule>
  </conditionalFormatting>
  <conditionalFormatting sqref="A74">
    <cfRule type="expression" dxfId="900" priority="1169">
      <formula>$BD74&lt;0</formula>
    </cfRule>
  </conditionalFormatting>
  <conditionalFormatting sqref="E74">
    <cfRule type="expression" dxfId="899" priority="1167" stopIfTrue="1">
      <formula>ISBLANK(E74)</formula>
    </cfRule>
  </conditionalFormatting>
  <conditionalFormatting sqref="A74">
    <cfRule type="expression" dxfId="898" priority="1166">
      <formula>$BD74&lt;0</formula>
    </cfRule>
  </conditionalFormatting>
  <conditionalFormatting sqref="C74">
    <cfRule type="expression" dxfId="897" priority="1164" stopIfTrue="1">
      <formula>ISBLANK(C74)</formula>
    </cfRule>
  </conditionalFormatting>
  <conditionalFormatting sqref="B74 D74">
    <cfRule type="expression" dxfId="896" priority="1165" stopIfTrue="1">
      <formula>ISBLANK(B74)</formula>
    </cfRule>
  </conditionalFormatting>
  <conditionalFormatting sqref="B74:D74">
    <cfRule type="expression" dxfId="895" priority="1163" stopIfTrue="1">
      <formula>ISBLANK(B74)</formula>
    </cfRule>
  </conditionalFormatting>
  <conditionalFormatting sqref="E75">
    <cfRule type="expression" dxfId="894" priority="1161" stopIfTrue="1">
      <formula>ISBLANK(E75)</formula>
    </cfRule>
  </conditionalFormatting>
  <conditionalFormatting sqref="A75">
    <cfRule type="expression" dxfId="893" priority="1162">
      <formula>$BD75&lt;0</formula>
    </cfRule>
  </conditionalFormatting>
  <conditionalFormatting sqref="B75:D75">
    <cfRule type="expression" dxfId="892" priority="1160" stopIfTrue="1">
      <formula>ISBLANK(B75)</formula>
    </cfRule>
  </conditionalFormatting>
  <conditionalFormatting sqref="E77">
    <cfRule type="expression" dxfId="891" priority="1158" stopIfTrue="1">
      <formula>ISBLANK(E77)</formula>
    </cfRule>
  </conditionalFormatting>
  <conditionalFormatting sqref="A77">
    <cfRule type="expression" dxfId="890" priority="1159">
      <formula>$BD77&lt;0</formula>
    </cfRule>
  </conditionalFormatting>
  <conditionalFormatting sqref="B77:D77">
    <cfRule type="expression" dxfId="889" priority="1157" stopIfTrue="1">
      <formula>ISBLANK(B77)</formula>
    </cfRule>
  </conditionalFormatting>
  <conditionalFormatting sqref="A76">
    <cfRule type="expression" dxfId="888" priority="1156">
      <formula>$BD76&lt;0</formula>
    </cfRule>
  </conditionalFormatting>
  <conditionalFormatting sqref="E76">
    <cfRule type="expression" dxfId="887" priority="1154" stopIfTrue="1">
      <formula>ISBLANK(E76)</formula>
    </cfRule>
  </conditionalFormatting>
  <conditionalFormatting sqref="A76">
    <cfRule type="expression" dxfId="886" priority="1153">
      <formula>$BD76&lt;0</formula>
    </cfRule>
  </conditionalFormatting>
  <conditionalFormatting sqref="C76">
    <cfRule type="expression" dxfId="885" priority="1151" stopIfTrue="1">
      <formula>ISBLANK(C76)</formula>
    </cfRule>
  </conditionalFormatting>
  <conditionalFormatting sqref="B76:D76">
    <cfRule type="expression" dxfId="884" priority="1150" stopIfTrue="1">
      <formula>ISBLANK(B76)</formula>
    </cfRule>
  </conditionalFormatting>
  <conditionalFormatting sqref="E78">
    <cfRule type="expression" dxfId="883" priority="1147" stopIfTrue="1">
      <formula>ISBLANK(E78)</formula>
    </cfRule>
  </conditionalFormatting>
  <conditionalFormatting sqref="C78">
    <cfRule type="expression" dxfId="882" priority="1144" stopIfTrue="1">
      <formula>ISBLANK(C78)</formula>
    </cfRule>
  </conditionalFormatting>
  <conditionalFormatting sqref="B78:D78">
    <cfRule type="expression" dxfId="881" priority="1143" stopIfTrue="1">
      <formula>ISBLANK(B78)</formula>
    </cfRule>
  </conditionalFormatting>
  <conditionalFormatting sqref="E79">
    <cfRule type="expression" dxfId="880" priority="1140" stopIfTrue="1">
      <formula>ISBLANK(E79)</formula>
    </cfRule>
  </conditionalFormatting>
  <conditionalFormatting sqref="C79">
    <cfRule type="expression" dxfId="879" priority="1137" stopIfTrue="1">
      <formula>ISBLANK(C79)</formula>
    </cfRule>
  </conditionalFormatting>
  <conditionalFormatting sqref="B79 D79">
    <cfRule type="expression" dxfId="878" priority="1138" stopIfTrue="1">
      <formula>ISBLANK(B79)</formula>
    </cfRule>
  </conditionalFormatting>
  <conditionalFormatting sqref="B79:D79">
    <cfRule type="expression" dxfId="877" priority="1136" stopIfTrue="1">
      <formula>ISBLANK(B79)</formula>
    </cfRule>
  </conditionalFormatting>
  <conditionalFormatting sqref="B87 D87">
    <cfRule type="expression" dxfId="876" priority="1084" stopIfTrue="1">
      <formula>ISBLANK(B87)</formula>
    </cfRule>
  </conditionalFormatting>
  <conditionalFormatting sqref="E80">
    <cfRule type="expression" dxfId="875" priority="1133" stopIfTrue="1">
      <formula>ISBLANK(E80)</formula>
    </cfRule>
  </conditionalFormatting>
  <conditionalFormatting sqref="C80">
    <cfRule type="expression" dxfId="874" priority="1130" stopIfTrue="1">
      <formula>ISBLANK(C80)</formula>
    </cfRule>
  </conditionalFormatting>
  <conditionalFormatting sqref="B80 D80">
    <cfRule type="expression" dxfId="873" priority="1131" stopIfTrue="1">
      <formula>ISBLANK(B80)</formula>
    </cfRule>
  </conditionalFormatting>
  <conditionalFormatting sqref="B80:D80">
    <cfRule type="expression" dxfId="872" priority="1129" stopIfTrue="1">
      <formula>ISBLANK(B80)</formula>
    </cfRule>
  </conditionalFormatting>
  <conditionalFormatting sqref="B89 D89">
    <cfRule type="expression" dxfId="871" priority="1077" stopIfTrue="1">
      <formula>ISBLANK(B89)</formula>
    </cfRule>
  </conditionalFormatting>
  <conditionalFormatting sqref="E81">
    <cfRule type="expression" dxfId="870" priority="1126" stopIfTrue="1">
      <formula>ISBLANK(E81)</formula>
    </cfRule>
  </conditionalFormatting>
  <conditionalFormatting sqref="C81">
    <cfRule type="expression" dxfId="869" priority="1123" stopIfTrue="1">
      <formula>ISBLANK(C81)</formula>
    </cfRule>
  </conditionalFormatting>
  <conditionalFormatting sqref="B81 D81">
    <cfRule type="expression" dxfId="868" priority="1124" stopIfTrue="1">
      <formula>ISBLANK(B81)</formula>
    </cfRule>
  </conditionalFormatting>
  <conditionalFormatting sqref="B81:D81">
    <cfRule type="expression" dxfId="867" priority="1122" stopIfTrue="1">
      <formula>ISBLANK(B81)</formula>
    </cfRule>
  </conditionalFormatting>
  <conditionalFormatting sqref="E82">
    <cfRule type="expression" dxfId="866" priority="1120" stopIfTrue="1">
      <formula>ISBLANK(E82)</formula>
    </cfRule>
  </conditionalFormatting>
  <conditionalFormatting sqref="B82:D82">
    <cfRule type="expression" dxfId="865" priority="1119" stopIfTrue="1">
      <formula>ISBLANK(B82)</formula>
    </cfRule>
  </conditionalFormatting>
  <conditionalFormatting sqref="E83">
    <cfRule type="expression" dxfId="864" priority="1113" stopIfTrue="1">
      <formula>ISBLANK(E83)</formula>
    </cfRule>
  </conditionalFormatting>
  <conditionalFormatting sqref="C83">
    <cfRule type="expression" dxfId="863" priority="1110" stopIfTrue="1">
      <formula>ISBLANK(C83)</formula>
    </cfRule>
  </conditionalFormatting>
  <conditionalFormatting sqref="B83 D83">
    <cfRule type="expression" dxfId="862" priority="1111" stopIfTrue="1">
      <formula>ISBLANK(B83)</formula>
    </cfRule>
  </conditionalFormatting>
  <conditionalFormatting sqref="B83:D83">
    <cfRule type="expression" dxfId="861" priority="1109" stopIfTrue="1">
      <formula>ISBLANK(B83)</formula>
    </cfRule>
  </conditionalFormatting>
  <conditionalFormatting sqref="E84">
    <cfRule type="expression" dxfId="860" priority="1106" stopIfTrue="1">
      <formula>ISBLANK(E84)</formula>
    </cfRule>
  </conditionalFormatting>
  <conditionalFormatting sqref="C84">
    <cfRule type="expression" dxfId="859" priority="1103" stopIfTrue="1">
      <formula>ISBLANK(C84)</formula>
    </cfRule>
  </conditionalFormatting>
  <conditionalFormatting sqref="B84 D84">
    <cfRule type="expression" dxfId="858" priority="1104" stopIfTrue="1">
      <formula>ISBLANK(B84)</formula>
    </cfRule>
  </conditionalFormatting>
  <conditionalFormatting sqref="B84:D84">
    <cfRule type="expression" dxfId="857" priority="1102" stopIfTrue="1">
      <formula>ISBLANK(B84)</formula>
    </cfRule>
  </conditionalFormatting>
  <conditionalFormatting sqref="A85">
    <cfRule type="expression" dxfId="856" priority="1101">
      <formula>$BD85&lt;0</formula>
    </cfRule>
  </conditionalFormatting>
  <conditionalFormatting sqref="E85">
    <cfRule type="expression" dxfId="855" priority="1099" stopIfTrue="1">
      <formula>ISBLANK(E85)</formula>
    </cfRule>
  </conditionalFormatting>
  <conditionalFormatting sqref="A85">
    <cfRule type="expression" dxfId="854" priority="1098">
      <formula>$BD85&lt;0</formula>
    </cfRule>
  </conditionalFormatting>
  <conditionalFormatting sqref="C85">
    <cfRule type="expression" dxfId="853" priority="1096" stopIfTrue="1">
      <formula>ISBLANK(C85)</formula>
    </cfRule>
  </conditionalFormatting>
  <conditionalFormatting sqref="B85 D85">
    <cfRule type="expression" dxfId="852" priority="1097" stopIfTrue="1">
      <formula>ISBLANK(B85)</formula>
    </cfRule>
  </conditionalFormatting>
  <conditionalFormatting sqref="B85:D85">
    <cfRule type="expression" dxfId="851" priority="1095" stopIfTrue="1">
      <formula>ISBLANK(B85)</formula>
    </cfRule>
  </conditionalFormatting>
  <conditionalFormatting sqref="E86">
    <cfRule type="expression" dxfId="850" priority="1093" stopIfTrue="1">
      <formula>ISBLANK(E86)</formula>
    </cfRule>
  </conditionalFormatting>
  <conditionalFormatting sqref="A86">
    <cfRule type="expression" dxfId="849" priority="1094">
      <formula>$BD86&lt;0</formula>
    </cfRule>
  </conditionalFormatting>
  <conditionalFormatting sqref="B86:D86">
    <cfRule type="expression" dxfId="848" priority="1092" stopIfTrue="1">
      <formula>ISBLANK(B86)</formula>
    </cfRule>
  </conditionalFormatting>
  <conditionalFormatting sqref="E88">
    <cfRule type="expression" dxfId="847" priority="1090" stopIfTrue="1">
      <formula>ISBLANK(E88)</formula>
    </cfRule>
  </conditionalFormatting>
  <conditionalFormatting sqref="A88">
    <cfRule type="expression" dxfId="846" priority="1091">
      <formula>$BD88&lt;0</formula>
    </cfRule>
  </conditionalFormatting>
  <conditionalFormatting sqref="B88:D88">
    <cfRule type="expression" dxfId="845" priority="1089" stopIfTrue="1">
      <formula>ISBLANK(B88)</formula>
    </cfRule>
  </conditionalFormatting>
  <conditionalFormatting sqref="A87">
    <cfRule type="expression" dxfId="844" priority="1088">
      <formula>$BD87&lt;0</formula>
    </cfRule>
  </conditionalFormatting>
  <conditionalFormatting sqref="E87">
    <cfRule type="expression" dxfId="843" priority="1086" stopIfTrue="1">
      <formula>ISBLANK(E87)</formula>
    </cfRule>
  </conditionalFormatting>
  <conditionalFormatting sqref="A87">
    <cfRule type="expression" dxfId="842" priority="1085">
      <formula>$BD87&lt;0</formula>
    </cfRule>
  </conditionalFormatting>
  <conditionalFormatting sqref="C87">
    <cfRule type="expression" dxfId="841" priority="1083" stopIfTrue="1">
      <formula>ISBLANK(C87)</formula>
    </cfRule>
  </conditionalFormatting>
  <conditionalFormatting sqref="B87:D87">
    <cfRule type="expression" dxfId="840" priority="1082" stopIfTrue="1">
      <formula>ISBLANK(B87)</formula>
    </cfRule>
  </conditionalFormatting>
  <conditionalFormatting sqref="A89">
    <cfRule type="expression" dxfId="839" priority="1081">
      <formula>$BD89&lt;0</formula>
    </cfRule>
  </conditionalFormatting>
  <conditionalFormatting sqref="E89">
    <cfRule type="expression" dxfId="838" priority="1079" stopIfTrue="1">
      <formula>ISBLANK(E89)</formula>
    </cfRule>
  </conditionalFormatting>
  <conditionalFormatting sqref="A89">
    <cfRule type="expression" dxfId="837" priority="1078">
      <formula>$BD89&lt;0</formula>
    </cfRule>
  </conditionalFormatting>
  <conditionalFormatting sqref="C89">
    <cfRule type="expression" dxfId="836" priority="1076" stopIfTrue="1">
      <formula>ISBLANK(C89)</formula>
    </cfRule>
  </conditionalFormatting>
  <conditionalFormatting sqref="B89:D89">
    <cfRule type="expression" dxfId="835" priority="1075" stopIfTrue="1">
      <formula>ISBLANK(B89)</formula>
    </cfRule>
  </conditionalFormatting>
  <conditionalFormatting sqref="A90">
    <cfRule type="expression" dxfId="834" priority="1074">
      <formula>$BD90&lt;0</formula>
    </cfRule>
  </conditionalFormatting>
  <conditionalFormatting sqref="E90">
    <cfRule type="expression" dxfId="833" priority="1072" stopIfTrue="1">
      <formula>ISBLANK(E90)</formula>
    </cfRule>
  </conditionalFormatting>
  <conditionalFormatting sqref="A90">
    <cfRule type="expression" dxfId="832" priority="1071">
      <formula>$BD90&lt;0</formula>
    </cfRule>
  </conditionalFormatting>
  <conditionalFormatting sqref="C90">
    <cfRule type="expression" dxfId="831" priority="1069" stopIfTrue="1">
      <formula>ISBLANK(C90)</formula>
    </cfRule>
  </conditionalFormatting>
  <conditionalFormatting sqref="B90 D90">
    <cfRule type="expression" dxfId="830" priority="1070" stopIfTrue="1">
      <formula>ISBLANK(B90)</formula>
    </cfRule>
  </conditionalFormatting>
  <conditionalFormatting sqref="B90:D90">
    <cfRule type="expression" dxfId="829" priority="1068" stopIfTrue="1">
      <formula>ISBLANK(B90)</formula>
    </cfRule>
  </conditionalFormatting>
  <conditionalFormatting sqref="B98 D98">
    <cfRule type="expression" dxfId="828" priority="1016" stopIfTrue="1">
      <formula>ISBLANK(B98)</formula>
    </cfRule>
  </conditionalFormatting>
  <conditionalFormatting sqref="A91">
    <cfRule type="expression" dxfId="827" priority="1067">
      <formula>$BD91&lt;0</formula>
    </cfRule>
  </conditionalFormatting>
  <conditionalFormatting sqref="E91">
    <cfRule type="expression" dxfId="826" priority="1065" stopIfTrue="1">
      <formula>ISBLANK(E91)</formula>
    </cfRule>
  </conditionalFormatting>
  <conditionalFormatting sqref="A91">
    <cfRule type="expression" dxfId="825" priority="1064">
      <formula>$BD91&lt;0</formula>
    </cfRule>
  </conditionalFormatting>
  <conditionalFormatting sqref="C91">
    <cfRule type="expression" dxfId="824" priority="1062" stopIfTrue="1">
      <formula>ISBLANK(C91)</formula>
    </cfRule>
  </conditionalFormatting>
  <conditionalFormatting sqref="B91 D91">
    <cfRule type="expression" dxfId="823" priority="1063" stopIfTrue="1">
      <formula>ISBLANK(B91)</formula>
    </cfRule>
  </conditionalFormatting>
  <conditionalFormatting sqref="B91:D91">
    <cfRule type="expression" dxfId="822" priority="1061" stopIfTrue="1">
      <formula>ISBLANK(B91)</formula>
    </cfRule>
  </conditionalFormatting>
  <conditionalFormatting sqref="B100 D100">
    <cfRule type="expression" dxfId="821" priority="1009" stopIfTrue="1">
      <formula>ISBLANK(B100)</formula>
    </cfRule>
  </conditionalFormatting>
  <conditionalFormatting sqref="A92">
    <cfRule type="expression" dxfId="820" priority="1060">
      <formula>$BD92&lt;0</formula>
    </cfRule>
  </conditionalFormatting>
  <conditionalFormatting sqref="E92">
    <cfRule type="expression" dxfId="819" priority="1058" stopIfTrue="1">
      <formula>ISBLANK(E92)</formula>
    </cfRule>
  </conditionalFormatting>
  <conditionalFormatting sqref="A92">
    <cfRule type="expression" dxfId="818" priority="1057">
      <formula>$BD92&lt;0</formula>
    </cfRule>
  </conditionalFormatting>
  <conditionalFormatting sqref="C92">
    <cfRule type="expression" dxfId="817" priority="1055" stopIfTrue="1">
      <formula>ISBLANK(C92)</formula>
    </cfRule>
  </conditionalFormatting>
  <conditionalFormatting sqref="B92 D92">
    <cfRule type="expression" dxfId="816" priority="1056" stopIfTrue="1">
      <formula>ISBLANK(B92)</formula>
    </cfRule>
  </conditionalFormatting>
  <conditionalFormatting sqref="B92:D92">
    <cfRule type="expression" dxfId="815" priority="1054" stopIfTrue="1">
      <formula>ISBLANK(B92)</formula>
    </cfRule>
  </conditionalFormatting>
  <conditionalFormatting sqref="E93">
    <cfRule type="expression" dxfId="814" priority="1052" stopIfTrue="1">
      <formula>ISBLANK(E93)</formula>
    </cfRule>
  </conditionalFormatting>
  <conditionalFormatting sqref="A93">
    <cfRule type="expression" dxfId="813" priority="1053">
      <formula>$BD93&lt;0</formula>
    </cfRule>
  </conditionalFormatting>
  <conditionalFormatting sqref="B93:D93">
    <cfRule type="expression" dxfId="812" priority="1051" stopIfTrue="1">
      <formula>ISBLANK(B93)</formula>
    </cfRule>
  </conditionalFormatting>
  <conditionalFormatting sqref="E94">
    <cfRule type="expression" dxfId="811" priority="1049" stopIfTrue="1">
      <formula>ISBLANK(E94)</formula>
    </cfRule>
  </conditionalFormatting>
  <conditionalFormatting sqref="A94">
    <cfRule type="expression" dxfId="810" priority="1050">
      <formula>$BD94&lt;0</formula>
    </cfRule>
  </conditionalFormatting>
  <conditionalFormatting sqref="B94:D94">
    <cfRule type="expression" dxfId="809" priority="1048" stopIfTrue="1">
      <formula>ISBLANK(B94)</formula>
    </cfRule>
  </conditionalFormatting>
  <conditionalFormatting sqref="A95">
    <cfRule type="expression" dxfId="808" priority="1040">
      <formula>$BD95&lt;0</formula>
    </cfRule>
  </conditionalFormatting>
  <conditionalFormatting sqref="E95">
    <cfRule type="expression" dxfId="807" priority="1038" stopIfTrue="1">
      <formula>ISBLANK(E95)</formula>
    </cfRule>
  </conditionalFormatting>
  <conditionalFormatting sqref="A95">
    <cfRule type="expression" dxfId="806" priority="1037">
      <formula>$BD95&lt;0</formula>
    </cfRule>
  </conditionalFormatting>
  <conditionalFormatting sqref="C95">
    <cfRule type="expression" dxfId="805" priority="1035" stopIfTrue="1">
      <formula>ISBLANK(C95)</formula>
    </cfRule>
  </conditionalFormatting>
  <conditionalFormatting sqref="B95 D95">
    <cfRule type="expression" dxfId="804" priority="1036" stopIfTrue="1">
      <formula>ISBLANK(B95)</formula>
    </cfRule>
  </conditionalFormatting>
  <conditionalFormatting sqref="B95:D95">
    <cfRule type="expression" dxfId="803" priority="1034" stopIfTrue="1">
      <formula>ISBLANK(B95)</formula>
    </cfRule>
  </conditionalFormatting>
  <conditionalFormatting sqref="A96">
    <cfRule type="expression" dxfId="802" priority="1033">
      <formula>$BD96&lt;0</formula>
    </cfRule>
  </conditionalFormatting>
  <conditionalFormatting sqref="E96">
    <cfRule type="expression" dxfId="801" priority="1031" stopIfTrue="1">
      <formula>ISBLANK(E96)</formula>
    </cfRule>
  </conditionalFormatting>
  <conditionalFormatting sqref="A96">
    <cfRule type="expression" dxfId="800" priority="1030">
      <formula>$BD96&lt;0</formula>
    </cfRule>
  </conditionalFormatting>
  <conditionalFormatting sqref="C96">
    <cfRule type="expression" dxfId="799" priority="1028" stopIfTrue="1">
      <formula>ISBLANK(C96)</formula>
    </cfRule>
  </conditionalFormatting>
  <conditionalFormatting sqref="B96 D96">
    <cfRule type="expression" dxfId="798" priority="1029" stopIfTrue="1">
      <formula>ISBLANK(B96)</formula>
    </cfRule>
  </conditionalFormatting>
  <conditionalFormatting sqref="B96:D96">
    <cfRule type="expression" dxfId="797" priority="1027" stopIfTrue="1">
      <formula>ISBLANK(B96)</formula>
    </cfRule>
  </conditionalFormatting>
  <conditionalFormatting sqref="E97">
    <cfRule type="expression" dxfId="796" priority="1025" stopIfTrue="1">
      <formula>ISBLANK(E97)</formula>
    </cfRule>
  </conditionalFormatting>
  <conditionalFormatting sqref="A97">
    <cfRule type="expression" dxfId="795" priority="1026">
      <formula>$BD97&lt;0</formula>
    </cfRule>
  </conditionalFormatting>
  <conditionalFormatting sqref="B97:D97">
    <cfRule type="expression" dxfId="794" priority="1024" stopIfTrue="1">
      <formula>ISBLANK(B97)</formula>
    </cfRule>
  </conditionalFormatting>
  <conditionalFormatting sqref="E99">
    <cfRule type="expression" dxfId="793" priority="1022" stopIfTrue="1">
      <formula>ISBLANK(E99)</formula>
    </cfRule>
  </conditionalFormatting>
  <conditionalFormatting sqref="A99">
    <cfRule type="expression" dxfId="792" priority="1023">
      <formula>$BD99&lt;0</formula>
    </cfRule>
  </conditionalFormatting>
  <conditionalFormatting sqref="B99:D99">
    <cfRule type="expression" dxfId="791" priority="1021" stopIfTrue="1">
      <formula>ISBLANK(B99)</formula>
    </cfRule>
  </conditionalFormatting>
  <conditionalFormatting sqref="A98">
    <cfRule type="expression" dxfId="790" priority="1020">
      <formula>$BD98&lt;0</formula>
    </cfRule>
  </conditionalFormatting>
  <conditionalFormatting sqref="E98">
    <cfRule type="expression" dxfId="789" priority="1018" stopIfTrue="1">
      <formula>ISBLANK(E98)</formula>
    </cfRule>
  </conditionalFormatting>
  <conditionalFormatting sqref="A98">
    <cfRule type="expression" dxfId="788" priority="1017">
      <formula>$BD98&lt;0</formula>
    </cfRule>
  </conditionalFormatting>
  <conditionalFormatting sqref="C98">
    <cfRule type="expression" dxfId="787" priority="1015" stopIfTrue="1">
      <formula>ISBLANK(C98)</formula>
    </cfRule>
  </conditionalFormatting>
  <conditionalFormatting sqref="B98:D98">
    <cfRule type="expression" dxfId="786" priority="1014" stopIfTrue="1">
      <formula>ISBLANK(B98)</formula>
    </cfRule>
  </conditionalFormatting>
  <conditionalFormatting sqref="A100">
    <cfRule type="expression" dxfId="785" priority="1013">
      <formula>$BD100&lt;0</formula>
    </cfRule>
  </conditionalFormatting>
  <conditionalFormatting sqref="E100">
    <cfRule type="expression" dxfId="784" priority="1011" stopIfTrue="1">
      <formula>ISBLANK(E100)</formula>
    </cfRule>
  </conditionalFormatting>
  <conditionalFormatting sqref="A100">
    <cfRule type="expression" dxfId="783" priority="1010">
      <formula>$BD100&lt;0</formula>
    </cfRule>
  </conditionalFormatting>
  <conditionalFormatting sqref="C100">
    <cfRule type="expression" dxfId="782" priority="1008" stopIfTrue="1">
      <formula>ISBLANK(C100)</formula>
    </cfRule>
  </conditionalFormatting>
  <conditionalFormatting sqref="B100:D100">
    <cfRule type="expression" dxfId="781" priority="1007" stopIfTrue="1">
      <formula>ISBLANK(B100)</formula>
    </cfRule>
  </conditionalFormatting>
  <conditionalFormatting sqref="A101">
    <cfRule type="expression" dxfId="780" priority="1006">
      <formula>$BD101&lt;0</formula>
    </cfRule>
  </conditionalFormatting>
  <conditionalFormatting sqref="E101">
    <cfRule type="expression" dxfId="779" priority="1004" stopIfTrue="1">
      <formula>ISBLANK(E101)</formula>
    </cfRule>
  </conditionalFormatting>
  <conditionalFormatting sqref="A101">
    <cfRule type="expression" dxfId="778" priority="1003">
      <formula>$BD101&lt;0</formula>
    </cfRule>
  </conditionalFormatting>
  <conditionalFormatting sqref="C101">
    <cfRule type="expression" dxfId="777" priority="1001" stopIfTrue="1">
      <formula>ISBLANK(C101)</formula>
    </cfRule>
  </conditionalFormatting>
  <conditionalFormatting sqref="B101 D101">
    <cfRule type="expression" dxfId="776" priority="1002" stopIfTrue="1">
      <formula>ISBLANK(B101)</formula>
    </cfRule>
  </conditionalFormatting>
  <conditionalFormatting sqref="B101:D101">
    <cfRule type="expression" dxfId="775" priority="1000" stopIfTrue="1">
      <formula>ISBLANK(B101)</formula>
    </cfRule>
  </conditionalFormatting>
  <conditionalFormatting sqref="A102">
    <cfRule type="expression" dxfId="774" priority="999">
      <formula>$BD102&lt;0</formula>
    </cfRule>
  </conditionalFormatting>
  <conditionalFormatting sqref="E102">
    <cfRule type="expression" dxfId="773" priority="997" stopIfTrue="1">
      <formula>ISBLANK(E102)</formula>
    </cfRule>
  </conditionalFormatting>
  <conditionalFormatting sqref="A102">
    <cfRule type="expression" dxfId="772" priority="996">
      <formula>$BD102&lt;0</formula>
    </cfRule>
  </conditionalFormatting>
  <conditionalFormatting sqref="C102">
    <cfRule type="expression" dxfId="771" priority="994" stopIfTrue="1">
      <formula>ISBLANK(C102)</formula>
    </cfRule>
  </conditionalFormatting>
  <conditionalFormatting sqref="B102 D102">
    <cfRule type="expression" dxfId="770" priority="995" stopIfTrue="1">
      <formula>ISBLANK(B102)</formula>
    </cfRule>
  </conditionalFormatting>
  <conditionalFormatting sqref="B102:D102">
    <cfRule type="expression" dxfId="769" priority="993" stopIfTrue="1">
      <formula>ISBLANK(B102)</formula>
    </cfRule>
  </conditionalFormatting>
  <conditionalFormatting sqref="B110 D110">
    <cfRule type="expression" dxfId="768" priority="941" stopIfTrue="1">
      <formula>ISBLANK(B110)</formula>
    </cfRule>
  </conditionalFormatting>
  <conditionalFormatting sqref="A103">
    <cfRule type="expression" dxfId="767" priority="992">
      <formula>$BD103&lt;0</formula>
    </cfRule>
  </conditionalFormatting>
  <conditionalFormatting sqref="E103">
    <cfRule type="expression" dxfId="766" priority="990" stopIfTrue="1">
      <formula>ISBLANK(E103)</formula>
    </cfRule>
  </conditionalFormatting>
  <conditionalFormatting sqref="A103">
    <cfRule type="expression" dxfId="765" priority="989">
      <formula>$BD103&lt;0</formula>
    </cfRule>
  </conditionalFormatting>
  <conditionalFormatting sqref="C103">
    <cfRule type="expression" dxfId="764" priority="987" stopIfTrue="1">
      <formula>ISBLANK(C103)</formula>
    </cfRule>
  </conditionalFormatting>
  <conditionalFormatting sqref="B103 D103">
    <cfRule type="expression" dxfId="763" priority="988" stopIfTrue="1">
      <formula>ISBLANK(B103)</formula>
    </cfRule>
  </conditionalFormatting>
  <conditionalFormatting sqref="B103:D103">
    <cfRule type="expression" dxfId="762" priority="986" stopIfTrue="1">
      <formula>ISBLANK(B103)</formula>
    </cfRule>
  </conditionalFormatting>
  <conditionalFormatting sqref="E104">
    <cfRule type="expression" dxfId="761" priority="984" stopIfTrue="1">
      <formula>ISBLANK(E104)</formula>
    </cfRule>
  </conditionalFormatting>
  <conditionalFormatting sqref="A104">
    <cfRule type="expression" dxfId="760" priority="985">
      <formula>$BD104&lt;0</formula>
    </cfRule>
  </conditionalFormatting>
  <conditionalFormatting sqref="B104:D104">
    <cfRule type="expression" dxfId="759" priority="983" stopIfTrue="1">
      <formula>ISBLANK(B104)</formula>
    </cfRule>
  </conditionalFormatting>
  <conditionalFormatting sqref="E105">
    <cfRule type="expression" dxfId="758" priority="981" stopIfTrue="1">
      <formula>ISBLANK(E105)</formula>
    </cfRule>
  </conditionalFormatting>
  <conditionalFormatting sqref="A105">
    <cfRule type="expression" dxfId="757" priority="982">
      <formula>$BD105&lt;0</formula>
    </cfRule>
  </conditionalFormatting>
  <conditionalFormatting sqref="B105:D105">
    <cfRule type="expression" dxfId="756" priority="980" stopIfTrue="1">
      <formula>ISBLANK(B105)</formula>
    </cfRule>
  </conditionalFormatting>
  <conditionalFormatting sqref="A106">
    <cfRule type="expression" dxfId="755" priority="972">
      <formula>$BD106&lt;0</formula>
    </cfRule>
  </conditionalFormatting>
  <conditionalFormatting sqref="E106">
    <cfRule type="expression" dxfId="754" priority="970" stopIfTrue="1">
      <formula>ISBLANK(E106)</formula>
    </cfRule>
  </conditionalFormatting>
  <conditionalFormatting sqref="A106">
    <cfRule type="expression" dxfId="753" priority="969">
      <formula>$BD106&lt;0</formula>
    </cfRule>
  </conditionalFormatting>
  <conditionalFormatting sqref="C106">
    <cfRule type="expression" dxfId="752" priority="967" stopIfTrue="1">
      <formula>ISBLANK(C106)</formula>
    </cfRule>
  </conditionalFormatting>
  <conditionalFormatting sqref="B106 D106">
    <cfRule type="expression" dxfId="751" priority="968" stopIfTrue="1">
      <formula>ISBLANK(B106)</formula>
    </cfRule>
  </conditionalFormatting>
  <conditionalFormatting sqref="B106:D106">
    <cfRule type="expression" dxfId="750" priority="966" stopIfTrue="1">
      <formula>ISBLANK(B106)</formula>
    </cfRule>
  </conditionalFormatting>
  <conditionalFormatting sqref="A107">
    <cfRule type="expression" dxfId="749" priority="965">
      <formula>$BD107&lt;0</formula>
    </cfRule>
  </conditionalFormatting>
  <conditionalFormatting sqref="E107">
    <cfRule type="expression" dxfId="748" priority="963" stopIfTrue="1">
      <formula>ISBLANK(E107)</formula>
    </cfRule>
  </conditionalFormatting>
  <conditionalFormatting sqref="A107">
    <cfRule type="expression" dxfId="747" priority="962">
      <formula>$BD107&lt;0</formula>
    </cfRule>
  </conditionalFormatting>
  <conditionalFormatting sqref="C107">
    <cfRule type="expression" dxfId="746" priority="960" stopIfTrue="1">
      <formula>ISBLANK(C107)</formula>
    </cfRule>
  </conditionalFormatting>
  <conditionalFormatting sqref="B107 D107">
    <cfRule type="expression" dxfId="745" priority="961" stopIfTrue="1">
      <formula>ISBLANK(B107)</formula>
    </cfRule>
  </conditionalFormatting>
  <conditionalFormatting sqref="B107:D107">
    <cfRule type="expression" dxfId="744" priority="959" stopIfTrue="1">
      <formula>ISBLANK(B107)</formula>
    </cfRule>
  </conditionalFormatting>
  <conditionalFormatting sqref="E108">
    <cfRule type="expression" dxfId="743" priority="957" stopIfTrue="1">
      <formula>ISBLANK(E108)</formula>
    </cfRule>
  </conditionalFormatting>
  <conditionalFormatting sqref="A108">
    <cfRule type="expression" dxfId="742" priority="958">
      <formula>$BD108&lt;0</formula>
    </cfRule>
  </conditionalFormatting>
  <conditionalFormatting sqref="B108:D108">
    <cfRule type="expression" dxfId="741" priority="956" stopIfTrue="1">
      <formula>ISBLANK(B108)</formula>
    </cfRule>
  </conditionalFormatting>
  <conditionalFormatting sqref="E109">
    <cfRule type="expression" dxfId="740" priority="954" stopIfTrue="1">
      <formula>ISBLANK(E109)</formula>
    </cfRule>
  </conditionalFormatting>
  <conditionalFormatting sqref="A109">
    <cfRule type="expression" dxfId="739" priority="955">
      <formula>$BD109&lt;0</formula>
    </cfRule>
  </conditionalFormatting>
  <conditionalFormatting sqref="B109:D109">
    <cfRule type="expression" dxfId="738" priority="953" stopIfTrue="1">
      <formula>ISBLANK(B109)</formula>
    </cfRule>
  </conditionalFormatting>
  <conditionalFormatting sqref="A110">
    <cfRule type="expression" dxfId="737" priority="945">
      <formula>$BD110&lt;0</formula>
    </cfRule>
  </conditionalFormatting>
  <conditionalFormatting sqref="E110">
    <cfRule type="expression" dxfId="736" priority="943" stopIfTrue="1">
      <formula>ISBLANK(E110)</formula>
    </cfRule>
  </conditionalFormatting>
  <conditionalFormatting sqref="A110">
    <cfRule type="expression" dxfId="735" priority="942">
      <formula>$BD110&lt;0</formula>
    </cfRule>
  </conditionalFormatting>
  <conditionalFormatting sqref="C110">
    <cfRule type="expression" dxfId="734" priority="940" stopIfTrue="1">
      <formula>ISBLANK(C110)</formula>
    </cfRule>
  </conditionalFormatting>
  <conditionalFormatting sqref="B110:D110">
    <cfRule type="expression" dxfId="733" priority="939" stopIfTrue="1">
      <formula>ISBLANK(B110)</formula>
    </cfRule>
  </conditionalFormatting>
  <conditionalFormatting sqref="B119 D119">
    <cfRule type="expression" dxfId="732" priority="880" stopIfTrue="1">
      <formula>ISBLANK(B119)</formula>
    </cfRule>
  </conditionalFormatting>
  <conditionalFormatting sqref="A111">
    <cfRule type="expression" dxfId="731" priority="931">
      <formula>$BD111&lt;0</formula>
    </cfRule>
  </conditionalFormatting>
  <conditionalFormatting sqref="E111">
    <cfRule type="expression" dxfId="730" priority="929" stopIfTrue="1">
      <formula>ISBLANK(E111)</formula>
    </cfRule>
  </conditionalFormatting>
  <conditionalFormatting sqref="A111">
    <cfRule type="expression" dxfId="729" priority="928">
      <formula>$BD111&lt;0</formula>
    </cfRule>
  </conditionalFormatting>
  <conditionalFormatting sqref="C111">
    <cfRule type="expression" dxfId="728" priority="926" stopIfTrue="1">
      <formula>ISBLANK(C111)</formula>
    </cfRule>
  </conditionalFormatting>
  <conditionalFormatting sqref="B111 D111">
    <cfRule type="expression" dxfId="727" priority="927" stopIfTrue="1">
      <formula>ISBLANK(B111)</formula>
    </cfRule>
  </conditionalFormatting>
  <conditionalFormatting sqref="B111:D111">
    <cfRule type="expression" dxfId="726" priority="925" stopIfTrue="1">
      <formula>ISBLANK(B111)</formula>
    </cfRule>
  </conditionalFormatting>
  <conditionalFormatting sqref="B121 D121">
    <cfRule type="expression" dxfId="725" priority="873" stopIfTrue="1">
      <formula>ISBLANK(B121)</formula>
    </cfRule>
  </conditionalFormatting>
  <conditionalFormatting sqref="A112">
    <cfRule type="expression" dxfId="724" priority="924">
      <formula>$BD112&lt;0</formula>
    </cfRule>
  </conditionalFormatting>
  <conditionalFormatting sqref="E112">
    <cfRule type="expression" dxfId="723" priority="922" stopIfTrue="1">
      <formula>ISBLANK(E112)</formula>
    </cfRule>
  </conditionalFormatting>
  <conditionalFormatting sqref="A112">
    <cfRule type="expression" dxfId="722" priority="921">
      <formula>$BD112&lt;0</formula>
    </cfRule>
  </conditionalFormatting>
  <conditionalFormatting sqref="C112">
    <cfRule type="expression" dxfId="721" priority="919" stopIfTrue="1">
      <formula>ISBLANK(C112)</formula>
    </cfRule>
  </conditionalFormatting>
  <conditionalFormatting sqref="B112 D112">
    <cfRule type="expression" dxfId="720" priority="920" stopIfTrue="1">
      <formula>ISBLANK(B112)</formula>
    </cfRule>
  </conditionalFormatting>
  <conditionalFormatting sqref="B112:D112">
    <cfRule type="expression" dxfId="719" priority="918" stopIfTrue="1">
      <formula>ISBLANK(B112)</formula>
    </cfRule>
  </conditionalFormatting>
  <conditionalFormatting sqref="E113">
    <cfRule type="expression" dxfId="718" priority="916" stopIfTrue="1">
      <formula>ISBLANK(E113)</formula>
    </cfRule>
  </conditionalFormatting>
  <conditionalFormatting sqref="A113">
    <cfRule type="expression" dxfId="717" priority="917">
      <formula>$BD113&lt;0</formula>
    </cfRule>
  </conditionalFormatting>
  <conditionalFormatting sqref="B113:D113">
    <cfRule type="expression" dxfId="716" priority="915" stopIfTrue="1">
      <formula>ISBLANK(B113)</formula>
    </cfRule>
  </conditionalFormatting>
  <conditionalFormatting sqref="E115">
    <cfRule type="expression" dxfId="715" priority="913" stopIfTrue="1">
      <formula>ISBLANK(E115)</formula>
    </cfRule>
  </conditionalFormatting>
  <conditionalFormatting sqref="A115">
    <cfRule type="expression" dxfId="714" priority="914">
      <formula>$BD115&lt;0</formula>
    </cfRule>
  </conditionalFormatting>
  <conditionalFormatting sqref="B115:D115">
    <cfRule type="expression" dxfId="713" priority="912" stopIfTrue="1">
      <formula>ISBLANK(B115)</formula>
    </cfRule>
  </conditionalFormatting>
  <conditionalFormatting sqref="A114">
    <cfRule type="expression" dxfId="712" priority="911">
      <formula>$BD114&lt;0</formula>
    </cfRule>
  </conditionalFormatting>
  <conditionalFormatting sqref="E114">
    <cfRule type="expression" dxfId="711" priority="909" stopIfTrue="1">
      <formula>ISBLANK(E114)</formula>
    </cfRule>
  </conditionalFormatting>
  <conditionalFormatting sqref="A114">
    <cfRule type="expression" dxfId="710" priority="908">
      <formula>$BD114&lt;0</formula>
    </cfRule>
  </conditionalFormatting>
  <conditionalFormatting sqref="C114">
    <cfRule type="expression" dxfId="709" priority="906" stopIfTrue="1">
      <formula>ISBLANK(C114)</formula>
    </cfRule>
  </conditionalFormatting>
  <conditionalFormatting sqref="B114 D114">
    <cfRule type="expression" dxfId="708" priority="907" stopIfTrue="1">
      <formula>ISBLANK(B114)</formula>
    </cfRule>
  </conditionalFormatting>
  <conditionalFormatting sqref="B114:D114">
    <cfRule type="expression" dxfId="707" priority="905" stopIfTrue="1">
      <formula>ISBLANK(B114)</formula>
    </cfRule>
  </conditionalFormatting>
  <conditionalFormatting sqref="A116">
    <cfRule type="expression" dxfId="706" priority="904">
      <formula>$BD116&lt;0</formula>
    </cfRule>
  </conditionalFormatting>
  <conditionalFormatting sqref="E116">
    <cfRule type="expression" dxfId="705" priority="902" stopIfTrue="1">
      <formula>ISBLANK(E116)</formula>
    </cfRule>
  </conditionalFormatting>
  <conditionalFormatting sqref="A116">
    <cfRule type="expression" dxfId="704" priority="901">
      <formula>$BD116&lt;0</formula>
    </cfRule>
  </conditionalFormatting>
  <conditionalFormatting sqref="C116">
    <cfRule type="expression" dxfId="703" priority="899" stopIfTrue="1">
      <formula>ISBLANK(C116)</formula>
    </cfRule>
  </conditionalFormatting>
  <conditionalFormatting sqref="B116 D116">
    <cfRule type="expression" dxfId="702" priority="900" stopIfTrue="1">
      <formula>ISBLANK(B116)</formula>
    </cfRule>
  </conditionalFormatting>
  <conditionalFormatting sqref="B116:D116">
    <cfRule type="expression" dxfId="701" priority="898" stopIfTrue="1">
      <formula>ISBLANK(B116)</formula>
    </cfRule>
  </conditionalFormatting>
  <conditionalFormatting sqref="A117">
    <cfRule type="expression" dxfId="700" priority="897">
      <formula>$BD117&lt;0</formula>
    </cfRule>
  </conditionalFormatting>
  <conditionalFormatting sqref="E117">
    <cfRule type="expression" dxfId="699" priority="895" stopIfTrue="1">
      <formula>ISBLANK(E117)</formula>
    </cfRule>
  </conditionalFormatting>
  <conditionalFormatting sqref="A117">
    <cfRule type="expression" dxfId="698" priority="894">
      <formula>$BD117&lt;0</formula>
    </cfRule>
  </conditionalFormatting>
  <conditionalFormatting sqref="C117">
    <cfRule type="expression" dxfId="697" priority="892" stopIfTrue="1">
      <formula>ISBLANK(C117)</formula>
    </cfRule>
  </conditionalFormatting>
  <conditionalFormatting sqref="B117 D117">
    <cfRule type="expression" dxfId="696" priority="893" stopIfTrue="1">
      <formula>ISBLANK(B117)</formula>
    </cfRule>
  </conditionalFormatting>
  <conditionalFormatting sqref="B117:D117">
    <cfRule type="expression" dxfId="695" priority="891" stopIfTrue="1">
      <formula>ISBLANK(B117)</formula>
    </cfRule>
  </conditionalFormatting>
  <conditionalFormatting sqref="E118">
    <cfRule type="expression" dxfId="694" priority="889" stopIfTrue="1">
      <formula>ISBLANK(E118)</formula>
    </cfRule>
  </conditionalFormatting>
  <conditionalFormatting sqref="A118">
    <cfRule type="expression" dxfId="693" priority="890">
      <formula>$BD118&lt;0</formula>
    </cfRule>
  </conditionalFormatting>
  <conditionalFormatting sqref="B118:D118">
    <cfRule type="expression" dxfId="692" priority="888" stopIfTrue="1">
      <formula>ISBLANK(B118)</formula>
    </cfRule>
  </conditionalFormatting>
  <conditionalFormatting sqref="E120">
    <cfRule type="expression" dxfId="691" priority="886" stopIfTrue="1">
      <formula>ISBLANK(E120)</formula>
    </cfRule>
  </conditionalFormatting>
  <conditionalFormatting sqref="A120">
    <cfRule type="expression" dxfId="690" priority="887">
      <formula>$BD120&lt;0</formula>
    </cfRule>
  </conditionalFormatting>
  <conditionalFormatting sqref="B120:D120">
    <cfRule type="expression" dxfId="689" priority="885" stopIfTrue="1">
      <formula>ISBLANK(B120)</formula>
    </cfRule>
  </conditionalFormatting>
  <conditionalFormatting sqref="A119">
    <cfRule type="expression" dxfId="688" priority="884">
      <formula>$BD119&lt;0</formula>
    </cfRule>
  </conditionalFormatting>
  <conditionalFormatting sqref="E119">
    <cfRule type="expression" dxfId="687" priority="882" stopIfTrue="1">
      <formula>ISBLANK(E119)</formula>
    </cfRule>
  </conditionalFormatting>
  <conditionalFormatting sqref="A119">
    <cfRule type="expression" dxfId="686" priority="881">
      <formula>$BD119&lt;0</formula>
    </cfRule>
  </conditionalFormatting>
  <conditionalFormatting sqref="C119">
    <cfRule type="expression" dxfId="685" priority="879" stopIfTrue="1">
      <formula>ISBLANK(C119)</formula>
    </cfRule>
  </conditionalFormatting>
  <conditionalFormatting sqref="B119:D119">
    <cfRule type="expression" dxfId="684" priority="878" stopIfTrue="1">
      <formula>ISBLANK(B119)</formula>
    </cfRule>
  </conditionalFormatting>
  <conditionalFormatting sqref="A121">
    <cfRule type="expression" dxfId="683" priority="877">
      <formula>$BD121&lt;0</formula>
    </cfRule>
  </conditionalFormatting>
  <conditionalFormatting sqref="E121">
    <cfRule type="expression" dxfId="682" priority="875" stopIfTrue="1">
      <formula>ISBLANK(E121)</formula>
    </cfRule>
  </conditionalFormatting>
  <conditionalFormatting sqref="A121">
    <cfRule type="expression" dxfId="681" priority="874">
      <formula>$BD121&lt;0</formula>
    </cfRule>
  </conditionalFormatting>
  <conditionalFormatting sqref="C121">
    <cfRule type="expression" dxfId="680" priority="872" stopIfTrue="1">
      <formula>ISBLANK(C121)</formula>
    </cfRule>
  </conditionalFormatting>
  <conditionalFormatting sqref="B121:D121">
    <cfRule type="expression" dxfId="679" priority="871" stopIfTrue="1">
      <formula>ISBLANK(B121)</formula>
    </cfRule>
  </conditionalFormatting>
  <conditionalFormatting sqref="A122">
    <cfRule type="expression" dxfId="678" priority="870">
      <formula>$BD122&lt;0</formula>
    </cfRule>
  </conditionalFormatting>
  <conditionalFormatting sqref="E122">
    <cfRule type="expression" dxfId="677" priority="868" stopIfTrue="1">
      <formula>ISBLANK(E122)</formula>
    </cfRule>
  </conditionalFormatting>
  <conditionalFormatting sqref="A122">
    <cfRule type="expression" dxfId="676" priority="867">
      <formula>$BD122&lt;0</formula>
    </cfRule>
  </conditionalFormatting>
  <conditionalFormatting sqref="C122">
    <cfRule type="expression" dxfId="675" priority="865" stopIfTrue="1">
      <formula>ISBLANK(C122)</formula>
    </cfRule>
  </conditionalFormatting>
  <conditionalFormatting sqref="B122 D122">
    <cfRule type="expression" dxfId="674" priority="866" stopIfTrue="1">
      <formula>ISBLANK(B122)</formula>
    </cfRule>
  </conditionalFormatting>
  <conditionalFormatting sqref="B122:D122">
    <cfRule type="expression" dxfId="673" priority="864" stopIfTrue="1">
      <formula>ISBLANK(B122)</formula>
    </cfRule>
  </conditionalFormatting>
  <conditionalFormatting sqref="B129 D129">
    <cfRule type="expression" dxfId="672" priority="812" stopIfTrue="1">
      <formula>ISBLANK(B129)</formula>
    </cfRule>
  </conditionalFormatting>
  <conditionalFormatting sqref="E123">
    <cfRule type="expression" dxfId="671" priority="848" stopIfTrue="1">
      <formula>ISBLANK(E123)</formula>
    </cfRule>
  </conditionalFormatting>
  <conditionalFormatting sqref="A123">
    <cfRule type="expression" dxfId="670" priority="849">
      <formula>$BD123&lt;0</formula>
    </cfRule>
  </conditionalFormatting>
  <conditionalFormatting sqref="B123:D123">
    <cfRule type="expression" dxfId="669" priority="847" stopIfTrue="1">
      <formula>ISBLANK(B123)</formula>
    </cfRule>
  </conditionalFormatting>
  <conditionalFormatting sqref="E125">
    <cfRule type="expression" dxfId="668" priority="845" stopIfTrue="1">
      <formula>ISBLANK(E125)</formula>
    </cfRule>
  </conditionalFormatting>
  <conditionalFormatting sqref="A125">
    <cfRule type="expression" dxfId="667" priority="846">
      <formula>$BD125&lt;0</formula>
    </cfRule>
  </conditionalFormatting>
  <conditionalFormatting sqref="B125:D125">
    <cfRule type="expression" dxfId="666" priority="844" stopIfTrue="1">
      <formula>ISBLANK(B125)</formula>
    </cfRule>
  </conditionalFormatting>
  <conditionalFormatting sqref="A124">
    <cfRule type="expression" dxfId="665" priority="843">
      <formula>$BD124&lt;0</formula>
    </cfRule>
  </conditionalFormatting>
  <conditionalFormatting sqref="E124">
    <cfRule type="expression" dxfId="664" priority="841" stopIfTrue="1">
      <formula>ISBLANK(E124)</formula>
    </cfRule>
  </conditionalFormatting>
  <conditionalFormatting sqref="A124">
    <cfRule type="expression" dxfId="663" priority="840">
      <formula>$BD124&lt;0</formula>
    </cfRule>
  </conditionalFormatting>
  <conditionalFormatting sqref="C124">
    <cfRule type="expression" dxfId="662" priority="838" stopIfTrue="1">
      <formula>ISBLANK(C124)</formula>
    </cfRule>
  </conditionalFormatting>
  <conditionalFormatting sqref="B124 D124">
    <cfRule type="expression" dxfId="661" priority="839" stopIfTrue="1">
      <formula>ISBLANK(B124)</formula>
    </cfRule>
  </conditionalFormatting>
  <conditionalFormatting sqref="B124:D124">
    <cfRule type="expression" dxfId="660" priority="837" stopIfTrue="1">
      <formula>ISBLANK(B124)</formula>
    </cfRule>
  </conditionalFormatting>
  <conditionalFormatting sqref="A126">
    <cfRule type="expression" dxfId="659" priority="836">
      <formula>$BD126&lt;0</formula>
    </cfRule>
  </conditionalFormatting>
  <conditionalFormatting sqref="E126">
    <cfRule type="expression" dxfId="658" priority="834" stopIfTrue="1">
      <formula>ISBLANK(E126)</formula>
    </cfRule>
  </conditionalFormatting>
  <conditionalFormatting sqref="A126">
    <cfRule type="expression" dxfId="657" priority="833">
      <formula>$BD126&lt;0</formula>
    </cfRule>
  </conditionalFormatting>
  <conditionalFormatting sqref="C126">
    <cfRule type="expression" dxfId="656" priority="831" stopIfTrue="1">
      <formula>ISBLANK(C126)</formula>
    </cfRule>
  </conditionalFormatting>
  <conditionalFormatting sqref="B126 D126">
    <cfRule type="expression" dxfId="655" priority="832" stopIfTrue="1">
      <formula>ISBLANK(B126)</formula>
    </cfRule>
  </conditionalFormatting>
  <conditionalFormatting sqref="B126:D126">
    <cfRule type="expression" dxfId="654" priority="830" stopIfTrue="1">
      <formula>ISBLANK(B126)</formula>
    </cfRule>
  </conditionalFormatting>
  <conditionalFormatting sqref="A127">
    <cfRule type="expression" dxfId="653" priority="829">
      <formula>$BD127&lt;0</formula>
    </cfRule>
  </conditionalFormatting>
  <conditionalFormatting sqref="E127">
    <cfRule type="expression" dxfId="652" priority="827" stopIfTrue="1">
      <formula>ISBLANK(E127)</formula>
    </cfRule>
  </conditionalFormatting>
  <conditionalFormatting sqref="A127">
    <cfRule type="expression" dxfId="651" priority="826">
      <formula>$BD127&lt;0</formula>
    </cfRule>
  </conditionalFormatting>
  <conditionalFormatting sqref="C127">
    <cfRule type="expression" dxfId="650" priority="824" stopIfTrue="1">
      <formula>ISBLANK(C127)</formula>
    </cfRule>
  </conditionalFormatting>
  <conditionalFormatting sqref="B127 D127">
    <cfRule type="expression" dxfId="649" priority="825" stopIfTrue="1">
      <formula>ISBLANK(B127)</formula>
    </cfRule>
  </conditionalFormatting>
  <conditionalFormatting sqref="B127:D127">
    <cfRule type="expression" dxfId="648" priority="823" stopIfTrue="1">
      <formula>ISBLANK(B127)</formula>
    </cfRule>
  </conditionalFormatting>
  <conditionalFormatting sqref="E128">
    <cfRule type="expression" dxfId="647" priority="821" stopIfTrue="1">
      <formula>ISBLANK(E128)</formula>
    </cfRule>
  </conditionalFormatting>
  <conditionalFormatting sqref="A128">
    <cfRule type="expression" dxfId="646" priority="822">
      <formula>$BD128&lt;0</formula>
    </cfRule>
  </conditionalFormatting>
  <conditionalFormatting sqref="B128:D128">
    <cfRule type="expression" dxfId="645" priority="820" stopIfTrue="1">
      <formula>ISBLANK(B128)</formula>
    </cfRule>
  </conditionalFormatting>
  <conditionalFormatting sqref="E130">
    <cfRule type="expression" dxfId="644" priority="818" stopIfTrue="1">
      <formula>ISBLANK(E130)</formula>
    </cfRule>
  </conditionalFormatting>
  <conditionalFormatting sqref="A130">
    <cfRule type="expression" dxfId="643" priority="819">
      <formula>$BD130&lt;0</formula>
    </cfRule>
  </conditionalFormatting>
  <conditionalFormatting sqref="B130:D130">
    <cfRule type="expression" dxfId="642" priority="817" stopIfTrue="1">
      <formula>ISBLANK(B130)</formula>
    </cfRule>
  </conditionalFormatting>
  <conditionalFormatting sqref="A129">
    <cfRule type="expression" dxfId="641" priority="816">
      <formula>$BD129&lt;0</formula>
    </cfRule>
  </conditionalFormatting>
  <conditionalFormatting sqref="E129">
    <cfRule type="expression" dxfId="640" priority="814" stopIfTrue="1">
      <formula>ISBLANK(E129)</formula>
    </cfRule>
  </conditionalFormatting>
  <conditionalFormatting sqref="A129">
    <cfRule type="expression" dxfId="639" priority="813">
      <formula>$BD129&lt;0</formula>
    </cfRule>
  </conditionalFormatting>
  <conditionalFormatting sqref="C129">
    <cfRule type="expression" dxfId="638" priority="811" stopIfTrue="1">
      <formula>ISBLANK(C129)</formula>
    </cfRule>
  </conditionalFormatting>
  <conditionalFormatting sqref="B129:D129">
    <cfRule type="expression" dxfId="637" priority="810" stopIfTrue="1">
      <formula>ISBLANK(B129)</formula>
    </cfRule>
  </conditionalFormatting>
  <conditionalFormatting sqref="A131">
    <cfRule type="expression" dxfId="636" priority="802">
      <formula>$BD131&lt;0</formula>
    </cfRule>
  </conditionalFormatting>
  <conditionalFormatting sqref="E131">
    <cfRule type="expression" dxfId="635" priority="800" stopIfTrue="1">
      <formula>ISBLANK(E131)</formula>
    </cfRule>
  </conditionalFormatting>
  <conditionalFormatting sqref="A131">
    <cfRule type="expression" dxfId="634" priority="799">
      <formula>$BD131&lt;0</formula>
    </cfRule>
  </conditionalFormatting>
  <conditionalFormatting sqref="C131">
    <cfRule type="expression" dxfId="633" priority="797" stopIfTrue="1">
      <formula>ISBLANK(C131)</formula>
    </cfRule>
  </conditionalFormatting>
  <conditionalFormatting sqref="B131 D131">
    <cfRule type="expression" dxfId="632" priority="798" stopIfTrue="1">
      <formula>ISBLANK(B131)</formula>
    </cfRule>
  </conditionalFormatting>
  <conditionalFormatting sqref="B131:D131">
    <cfRule type="expression" dxfId="631" priority="796" stopIfTrue="1">
      <formula>ISBLANK(B131)</formula>
    </cfRule>
  </conditionalFormatting>
  <conditionalFormatting sqref="B140 D140">
    <cfRule type="expression" dxfId="630" priority="744" stopIfTrue="1">
      <formula>ISBLANK(B140)</formula>
    </cfRule>
  </conditionalFormatting>
  <conditionalFormatting sqref="A132">
    <cfRule type="expression" dxfId="629" priority="795">
      <formula>$BD132&lt;0</formula>
    </cfRule>
  </conditionalFormatting>
  <conditionalFormatting sqref="E132">
    <cfRule type="expression" dxfId="628" priority="793" stopIfTrue="1">
      <formula>ISBLANK(E132)</formula>
    </cfRule>
  </conditionalFormatting>
  <conditionalFormatting sqref="A132">
    <cfRule type="expression" dxfId="627" priority="792">
      <formula>$BD132&lt;0</formula>
    </cfRule>
  </conditionalFormatting>
  <conditionalFormatting sqref="C132">
    <cfRule type="expression" dxfId="626" priority="790" stopIfTrue="1">
      <formula>ISBLANK(C132)</formula>
    </cfRule>
  </conditionalFormatting>
  <conditionalFormatting sqref="B132 D132">
    <cfRule type="expression" dxfId="625" priority="791" stopIfTrue="1">
      <formula>ISBLANK(B132)</formula>
    </cfRule>
  </conditionalFormatting>
  <conditionalFormatting sqref="B132:D132">
    <cfRule type="expression" dxfId="624" priority="789" stopIfTrue="1">
      <formula>ISBLANK(B132)</formula>
    </cfRule>
  </conditionalFormatting>
  <conditionalFormatting sqref="B142 D142">
    <cfRule type="expression" dxfId="623" priority="737" stopIfTrue="1">
      <formula>ISBLANK(B142)</formula>
    </cfRule>
  </conditionalFormatting>
  <conditionalFormatting sqref="A133">
    <cfRule type="expression" dxfId="622" priority="788">
      <formula>$BD133&lt;0</formula>
    </cfRule>
  </conditionalFormatting>
  <conditionalFormatting sqref="E133">
    <cfRule type="expression" dxfId="621" priority="786" stopIfTrue="1">
      <formula>ISBLANK(E133)</formula>
    </cfRule>
  </conditionalFormatting>
  <conditionalFormatting sqref="A133">
    <cfRule type="expression" dxfId="620" priority="785">
      <formula>$BD133&lt;0</formula>
    </cfRule>
  </conditionalFormatting>
  <conditionalFormatting sqref="C133">
    <cfRule type="expression" dxfId="619" priority="783" stopIfTrue="1">
      <formula>ISBLANK(C133)</formula>
    </cfRule>
  </conditionalFormatting>
  <conditionalFormatting sqref="B133 D133">
    <cfRule type="expression" dxfId="618" priority="784" stopIfTrue="1">
      <formula>ISBLANK(B133)</formula>
    </cfRule>
  </conditionalFormatting>
  <conditionalFormatting sqref="B133:D133">
    <cfRule type="expression" dxfId="617" priority="782" stopIfTrue="1">
      <formula>ISBLANK(B133)</formula>
    </cfRule>
  </conditionalFormatting>
  <conditionalFormatting sqref="E134">
    <cfRule type="expression" dxfId="616" priority="780" stopIfTrue="1">
      <formula>ISBLANK(E134)</formula>
    </cfRule>
  </conditionalFormatting>
  <conditionalFormatting sqref="A134">
    <cfRule type="expression" dxfId="615" priority="781">
      <formula>$BD134&lt;0</formula>
    </cfRule>
  </conditionalFormatting>
  <conditionalFormatting sqref="B134:D134">
    <cfRule type="expression" dxfId="614" priority="779" stopIfTrue="1">
      <formula>ISBLANK(B134)</formula>
    </cfRule>
  </conditionalFormatting>
  <conditionalFormatting sqref="E136">
    <cfRule type="expression" dxfId="613" priority="777" stopIfTrue="1">
      <formula>ISBLANK(E136)</formula>
    </cfRule>
  </conditionalFormatting>
  <conditionalFormatting sqref="A136">
    <cfRule type="expression" dxfId="612" priority="778">
      <formula>$BD136&lt;0</formula>
    </cfRule>
  </conditionalFormatting>
  <conditionalFormatting sqref="B136:D136">
    <cfRule type="expression" dxfId="611" priority="776" stopIfTrue="1">
      <formula>ISBLANK(B136)</formula>
    </cfRule>
  </conditionalFormatting>
  <conditionalFormatting sqref="A135">
    <cfRule type="expression" dxfId="610" priority="775">
      <formula>$BD135&lt;0</formula>
    </cfRule>
  </conditionalFormatting>
  <conditionalFormatting sqref="E135">
    <cfRule type="expression" dxfId="609" priority="773" stopIfTrue="1">
      <formula>ISBLANK(E135)</formula>
    </cfRule>
  </conditionalFormatting>
  <conditionalFormatting sqref="A135">
    <cfRule type="expression" dxfId="608" priority="772">
      <formula>$BD135&lt;0</formula>
    </cfRule>
  </conditionalFormatting>
  <conditionalFormatting sqref="C135">
    <cfRule type="expression" dxfId="607" priority="770" stopIfTrue="1">
      <formula>ISBLANK(C135)</formula>
    </cfRule>
  </conditionalFormatting>
  <conditionalFormatting sqref="B135 D135">
    <cfRule type="expression" dxfId="606" priority="771" stopIfTrue="1">
      <formula>ISBLANK(B135)</formula>
    </cfRule>
  </conditionalFormatting>
  <conditionalFormatting sqref="B135:D135">
    <cfRule type="expression" dxfId="605" priority="769" stopIfTrue="1">
      <formula>ISBLANK(B135)</formula>
    </cfRule>
  </conditionalFormatting>
  <conditionalFormatting sqref="A137">
    <cfRule type="expression" dxfId="604" priority="768">
      <formula>$BD137&lt;0</formula>
    </cfRule>
  </conditionalFormatting>
  <conditionalFormatting sqref="E137">
    <cfRule type="expression" dxfId="603" priority="766" stopIfTrue="1">
      <formula>ISBLANK(E137)</formula>
    </cfRule>
  </conditionalFormatting>
  <conditionalFormatting sqref="A137">
    <cfRule type="expression" dxfId="602" priority="765">
      <formula>$BD137&lt;0</formula>
    </cfRule>
  </conditionalFormatting>
  <conditionalFormatting sqref="C137">
    <cfRule type="expression" dxfId="601" priority="763" stopIfTrue="1">
      <formula>ISBLANK(C137)</formula>
    </cfRule>
  </conditionalFormatting>
  <conditionalFormatting sqref="B137 D137">
    <cfRule type="expression" dxfId="600" priority="764" stopIfTrue="1">
      <formula>ISBLANK(B137)</formula>
    </cfRule>
  </conditionalFormatting>
  <conditionalFormatting sqref="B137:D137">
    <cfRule type="expression" dxfId="599" priority="762" stopIfTrue="1">
      <formula>ISBLANK(B137)</formula>
    </cfRule>
  </conditionalFormatting>
  <conditionalFormatting sqref="A138">
    <cfRule type="expression" dxfId="598" priority="761">
      <formula>$BD138&lt;0</formula>
    </cfRule>
  </conditionalFormatting>
  <conditionalFormatting sqref="E138">
    <cfRule type="expression" dxfId="597" priority="759" stopIfTrue="1">
      <formula>ISBLANK(E138)</formula>
    </cfRule>
  </conditionalFormatting>
  <conditionalFormatting sqref="A138">
    <cfRule type="expression" dxfId="596" priority="758">
      <formula>$BD138&lt;0</formula>
    </cfRule>
  </conditionalFormatting>
  <conditionalFormatting sqref="C138">
    <cfRule type="expression" dxfId="595" priority="756" stopIfTrue="1">
      <formula>ISBLANK(C138)</formula>
    </cfRule>
  </conditionalFormatting>
  <conditionalFormatting sqref="B138 D138">
    <cfRule type="expression" dxfId="594" priority="757" stopIfTrue="1">
      <formula>ISBLANK(B138)</formula>
    </cfRule>
  </conditionalFormatting>
  <conditionalFormatting sqref="B138:D138">
    <cfRule type="expression" dxfId="593" priority="755" stopIfTrue="1">
      <formula>ISBLANK(B138)</formula>
    </cfRule>
  </conditionalFormatting>
  <conditionalFormatting sqref="E139">
    <cfRule type="expression" dxfId="592" priority="753" stopIfTrue="1">
      <formula>ISBLANK(E139)</formula>
    </cfRule>
  </conditionalFormatting>
  <conditionalFormatting sqref="A139">
    <cfRule type="expression" dxfId="591" priority="754">
      <formula>$BD139&lt;0</formula>
    </cfRule>
  </conditionalFormatting>
  <conditionalFormatting sqref="B139:D139">
    <cfRule type="expression" dxfId="590" priority="752" stopIfTrue="1">
      <formula>ISBLANK(B139)</formula>
    </cfRule>
  </conditionalFormatting>
  <conditionalFormatting sqref="E141">
    <cfRule type="expression" dxfId="589" priority="750" stopIfTrue="1">
      <formula>ISBLANK(E141)</formula>
    </cfRule>
  </conditionalFormatting>
  <conditionalFormatting sqref="A141">
    <cfRule type="expression" dxfId="588" priority="751">
      <formula>$BD141&lt;0</formula>
    </cfRule>
  </conditionalFormatting>
  <conditionalFormatting sqref="B141:D141">
    <cfRule type="expression" dxfId="587" priority="749" stopIfTrue="1">
      <formula>ISBLANK(B141)</formula>
    </cfRule>
  </conditionalFormatting>
  <conditionalFormatting sqref="A140">
    <cfRule type="expression" dxfId="586" priority="748">
      <formula>$BD140&lt;0</formula>
    </cfRule>
  </conditionalFormatting>
  <conditionalFormatting sqref="E140">
    <cfRule type="expression" dxfId="585" priority="746" stopIfTrue="1">
      <formula>ISBLANK(E140)</formula>
    </cfRule>
  </conditionalFormatting>
  <conditionalFormatting sqref="A140">
    <cfRule type="expression" dxfId="584" priority="745">
      <formula>$BD140&lt;0</formula>
    </cfRule>
  </conditionalFormatting>
  <conditionalFormatting sqref="C140">
    <cfRule type="expression" dxfId="583" priority="743" stopIfTrue="1">
      <formula>ISBLANK(C140)</formula>
    </cfRule>
  </conditionalFormatting>
  <conditionalFormatting sqref="B140:D140">
    <cfRule type="expression" dxfId="582" priority="742" stopIfTrue="1">
      <formula>ISBLANK(B140)</formula>
    </cfRule>
  </conditionalFormatting>
  <conditionalFormatting sqref="A142">
    <cfRule type="expression" dxfId="581" priority="741">
      <formula>$BD142&lt;0</formula>
    </cfRule>
  </conditionalFormatting>
  <conditionalFormatting sqref="E142">
    <cfRule type="expression" dxfId="580" priority="739" stopIfTrue="1">
      <formula>ISBLANK(E142)</formula>
    </cfRule>
  </conditionalFormatting>
  <conditionalFormatting sqref="A142">
    <cfRule type="expression" dxfId="579" priority="738">
      <formula>$BD142&lt;0</formula>
    </cfRule>
  </conditionalFormatting>
  <conditionalFormatting sqref="C142">
    <cfRule type="expression" dxfId="578" priority="736" stopIfTrue="1">
      <formula>ISBLANK(C142)</formula>
    </cfRule>
  </conditionalFormatting>
  <conditionalFormatting sqref="B142:D142">
    <cfRule type="expression" dxfId="577" priority="735" stopIfTrue="1">
      <formula>ISBLANK(B142)</formula>
    </cfRule>
  </conditionalFormatting>
  <conditionalFormatting sqref="A143">
    <cfRule type="expression" dxfId="576" priority="734">
      <formula>$BD143&lt;0</formula>
    </cfRule>
  </conditionalFormatting>
  <conditionalFormatting sqref="E143">
    <cfRule type="expression" dxfId="575" priority="732" stopIfTrue="1">
      <formula>ISBLANK(E143)</formula>
    </cfRule>
  </conditionalFormatting>
  <conditionalFormatting sqref="A143">
    <cfRule type="expression" dxfId="574" priority="731">
      <formula>$BD143&lt;0</formula>
    </cfRule>
  </conditionalFormatting>
  <conditionalFormatting sqref="C143">
    <cfRule type="expression" dxfId="573" priority="729" stopIfTrue="1">
      <formula>ISBLANK(C143)</formula>
    </cfRule>
  </conditionalFormatting>
  <conditionalFormatting sqref="B143 D143">
    <cfRule type="expression" dxfId="572" priority="730" stopIfTrue="1">
      <formula>ISBLANK(B143)</formula>
    </cfRule>
  </conditionalFormatting>
  <conditionalFormatting sqref="B143:D143">
    <cfRule type="expression" dxfId="571" priority="728" stopIfTrue="1">
      <formula>ISBLANK(B143)</formula>
    </cfRule>
  </conditionalFormatting>
  <conditionalFormatting sqref="B152 D152">
    <cfRule type="expression" dxfId="570" priority="676" stopIfTrue="1">
      <formula>ISBLANK(B152)</formula>
    </cfRule>
  </conditionalFormatting>
  <conditionalFormatting sqref="A144">
    <cfRule type="expression" dxfId="569" priority="727">
      <formula>$BD144&lt;0</formula>
    </cfRule>
  </conditionalFormatting>
  <conditionalFormatting sqref="E144">
    <cfRule type="expression" dxfId="568" priority="725" stopIfTrue="1">
      <formula>ISBLANK(E144)</formula>
    </cfRule>
  </conditionalFormatting>
  <conditionalFormatting sqref="A144">
    <cfRule type="expression" dxfId="567" priority="724">
      <formula>$BD144&lt;0</formula>
    </cfRule>
  </conditionalFormatting>
  <conditionalFormatting sqref="C144">
    <cfRule type="expression" dxfId="566" priority="722" stopIfTrue="1">
      <formula>ISBLANK(C144)</formula>
    </cfRule>
  </conditionalFormatting>
  <conditionalFormatting sqref="B144 D144">
    <cfRule type="expression" dxfId="565" priority="723" stopIfTrue="1">
      <formula>ISBLANK(B144)</formula>
    </cfRule>
  </conditionalFormatting>
  <conditionalFormatting sqref="B144:D144">
    <cfRule type="expression" dxfId="564" priority="721" stopIfTrue="1">
      <formula>ISBLANK(B144)</formula>
    </cfRule>
  </conditionalFormatting>
  <conditionalFormatting sqref="B154 D154">
    <cfRule type="expression" dxfId="563" priority="669" stopIfTrue="1">
      <formula>ISBLANK(B154)</formula>
    </cfRule>
  </conditionalFormatting>
  <conditionalFormatting sqref="A145">
    <cfRule type="expression" dxfId="562" priority="720">
      <formula>$BD145&lt;0</formula>
    </cfRule>
  </conditionalFormatting>
  <conditionalFormatting sqref="E145">
    <cfRule type="expression" dxfId="561" priority="718" stopIfTrue="1">
      <formula>ISBLANK(E145)</formula>
    </cfRule>
  </conditionalFormatting>
  <conditionalFormatting sqref="A145">
    <cfRule type="expression" dxfId="560" priority="717">
      <formula>$BD145&lt;0</formula>
    </cfRule>
  </conditionalFormatting>
  <conditionalFormatting sqref="C145">
    <cfRule type="expression" dxfId="559" priority="715" stopIfTrue="1">
      <formula>ISBLANK(C145)</formula>
    </cfRule>
  </conditionalFormatting>
  <conditionalFormatting sqref="B145 D145">
    <cfRule type="expression" dxfId="558" priority="716" stopIfTrue="1">
      <formula>ISBLANK(B145)</formula>
    </cfRule>
  </conditionalFormatting>
  <conditionalFormatting sqref="B145:D145">
    <cfRule type="expression" dxfId="557" priority="714" stopIfTrue="1">
      <formula>ISBLANK(B145)</formula>
    </cfRule>
  </conditionalFormatting>
  <conditionalFormatting sqref="E146">
    <cfRule type="expression" dxfId="556" priority="712" stopIfTrue="1">
      <formula>ISBLANK(E146)</formula>
    </cfRule>
  </conditionalFormatting>
  <conditionalFormatting sqref="A146">
    <cfRule type="expression" dxfId="555" priority="713">
      <formula>$BD146&lt;0</formula>
    </cfRule>
  </conditionalFormatting>
  <conditionalFormatting sqref="B146:D146">
    <cfRule type="expression" dxfId="554" priority="711" stopIfTrue="1">
      <formula>ISBLANK(B146)</formula>
    </cfRule>
  </conditionalFormatting>
  <conditionalFormatting sqref="E148">
    <cfRule type="expression" dxfId="553" priority="709" stopIfTrue="1">
      <formula>ISBLANK(E148)</formula>
    </cfRule>
  </conditionalFormatting>
  <conditionalFormatting sqref="A148">
    <cfRule type="expression" dxfId="552" priority="710">
      <formula>$BD148&lt;0</formula>
    </cfRule>
  </conditionalFormatting>
  <conditionalFormatting sqref="B148:D148">
    <cfRule type="expression" dxfId="551" priority="708" stopIfTrue="1">
      <formula>ISBLANK(B148)</formula>
    </cfRule>
  </conditionalFormatting>
  <conditionalFormatting sqref="A147">
    <cfRule type="expression" dxfId="550" priority="707">
      <formula>$BD147&lt;0</formula>
    </cfRule>
  </conditionalFormatting>
  <conditionalFormatting sqref="E147">
    <cfRule type="expression" dxfId="549" priority="705" stopIfTrue="1">
      <formula>ISBLANK(E147)</formula>
    </cfRule>
  </conditionalFormatting>
  <conditionalFormatting sqref="A147">
    <cfRule type="expression" dxfId="548" priority="704">
      <formula>$BD147&lt;0</formula>
    </cfRule>
  </conditionalFormatting>
  <conditionalFormatting sqref="C147">
    <cfRule type="expression" dxfId="547" priority="702" stopIfTrue="1">
      <formula>ISBLANK(C147)</formula>
    </cfRule>
  </conditionalFormatting>
  <conditionalFormatting sqref="B147 D147">
    <cfRule type="expression" dxfId="546" priority="703" stopIfTrue="1">
      <formula>ISBLANK(B147)</formula>
    </cfRule>
  </conditionalFormatting>
  <conditionalFormatting sqref="B147:D147">
    <cfRule type="expression" dxfId="545" priority="701" stopIfTrue="1">
      <formula>ISBLANK(B147)</formula>
    </cfRule>
  </conditionalFormatting>
  <conditionalFormatting sqref="A149">
    <cfRule type="expression" dxfId="544" priority="700">
      <formula>$BD149&lt;0</formula>
    </cfRule>
  </conditionalFormatting>
  <conditionalFormatting sqref="E149">
    <cfRule type="expression" dxfId="543" priority="698" stopIfTrue="1">
      <formula>ISBLANK(E149)</formula>
    </cfRule>
  </conditionalFormatting>
  <conditionalFormatting sqref="A149">
    <cfRule type="expression" dxfId="542" priority="697">
      <formula>$BD149&lt;0</formula>
    </cfRule>
  </conditionalFormatting>
  <conditionalFormatting sqref="C149">
    <cfRule type="expression" dxfId="541" priority="695" stopIfTrue="1">
      <formula>ISBLANK(C149)</formula>
    </cfRule>
  </conditionalFormatting>
  <conditionalFormatting sqref="B149 D149">
    <cfRule type="expression" dxfId="540" priority="696" stopIfTrue="1">
      <formula>ISBLANK(B149)</formula>
    </cfRule>
  </conditionalFormatting>
  <conditionalFormatting sqref="B149:D149">
    <cfRule type="expression" dxfId="539" priority="694" stopIfTrue="1">
      <formula>ISBLANK(B149)</formula>
    </cfRule>
  </conditionalFormatting>
  <conditionalFormatting sqref="A150">
    <cfRule type="expression" dxfId="538" priority="693">
      <formula>$BD150&lt;0</formula>
    </cfRule>
  </conditionalFormatting>
  <conditionalFormatting sqref="E150">
    <cfRule type="expression" dxfId="537" priority="691" stopIfTrue="1">
      <formula>ISBLANK(E150)</formula>
    </cfRule>
  </conditionalFormatting>
  <conditionalFormatting sqref="A150">
    <cfRule type="expression" dxfId="536" priority="690">
      <formula>$BD150&lt;0</formula>
    </cfRule>
  </conditionalFormatting>
  <conditionalFormatting sqref="C150">
    <cfRule type="expression" dxfId="535" priority="688" stopIfTrue="1">
      <formula>ISBLANK(C150)</formula>
    </cfRule>
  </conditionalFormatting>
  <conditionalFormatting sqref="B150 D150">
    <cfRule type="expression" dxfId="534" priority="689" stopIfTrue="1">
      <formula>ISBLANK(B150)</formula>
    </cfRule>
  </conditionalFormatting>
  <conditionalFormatting sqref="B150:D150">
    <cfRule type="expression" dxfId="533" priority="687" stopIfTrue="1">
      <formula>ISBLANK(B150)</formula>
    </cfRule>
  </conditionalFormatting>
  <conditionalFormatting sqref="E151">
    <cfRule type="expression" dxfId="532" priority="685" stopIfTrue="1">
      <formula>ISBLANK(E151)</formula>
    </cfRule>
  </conditionalFormatting>
  <conditionalFormatting sqref="A151">
    <cfRule type="expression" dxfId="531" priority="686">
      <formula>$BD151&lt;0</formula>
    </cfRule>
  </conditionalFormatting>
  <conditionalFormatting sqref="B151:D151">
    <cfRule type="expression" dxfId="530" priority="684" stopIfTrue="1">
      <formula>ISBLANK(B151)</formula>
    </cfRule>
  </conditionalFormatting>
  <conditionalFormatting sqref="E153">
    <cfRule type="expression" dxfId="529" priority="682" stopIfTrue="1">
      <formula>ISBLANK(E153)</formula>
    </cfRule>
  </conditionalFormatting>
  <conditionalFormatting sqref="A153">
    <cfRule type="expression" dxfId="528" priority="683">
      <formula>$BD153&lt;0</formula>
    </cfRule>
  </conditionalFormatting>
  <conditionalFormatting sqref="B153:D153">
    <cfRule type="expression" dxfId="527" priority="681" stopIfTrue="1">
      <formula>ISBLANK(B153)</formula>
    </cfRule>
  </conditionalFormatting>
  <conditionalFormatting sqref="A152">
    <cfRule type="expression" dxfId="526" priority="680">
      <formula>$BD152&lt;0</formula>
    </cfRule>
  </conditionalFormatting>
  <conditionalFormatting sqref="E152">
    <cfRule type="expression" dxfId="525" priority="678" stopIfTrue="1">
      <formula>ISBLANK(E152)</formula>
    </cfRule>
  </conditionalFormatting>
  <conditionalFormatting sqref="A152">
    <cfRule type="expression" dxfId="524" priority="677">
      <formula>$BD152&lt;0</formula>
    </cfRule>
  </conditionalFormatting>
  <conditionalFormatting sqref="C152">
    <cfRule type="expression" dxfId="523" priority="675" stopIfTrue="1">
      <formula>ISBLANK(C152)</formula>
    </cfRule>
  </conditionalFormatting>
  <conditionalFormatting sqref="B152:D152">
    <cfRule type="expression" dxfId="522" priority="674" stopIfTrue="1">
      <formula>ISBLANK(B152)</formula>
    </cfRule>
  </conditionalFormatting>
  <conditionalFormatting sqref="A154">
    <cfRule type="expression" dxfId="521" priority="673">
      <formula>$BD154&lt;0</formula>
    </cfRule>
  </conditionalFormatting>
  <conditionalFormatting sqref="E154">
    <cfRule type="expression" dxfId="520" priority="671" stopIfTrue="1">
      <formula>ISBLANK(E154)</formula>
    </cfRule>
  </conditionalFormatting>
  <conditionalFormatting sqref="A154">
    <cfRule type="expression" dxfId="519" priority="670">
      <formula>$BD154&lt;0</formula>
    </cfRule>
  </conditionalFormatting>
  <conditionalFormatting sqref="C154">
    <cfRule type="expression" dxfId="518" priority="668" stopIfTrue="1">
      <formula>ISBLANK(C154)</formula>
    </cfRule>
  </conditionalFormatting>
  <conditionalFormatting sqref="B154:D154">
    <cfRule type="expression" dxfId="517" priority="667" stopIfTrue="1">
      <formula>ISBLANK(B154)</formula>
    </cfRule>
  </conditionalFormatting>
  <conditionalFormatting sqref="A155">
    <cfRule type="expression" dxfId="516" priority="666">
      <formula>$BD155&lt;0</formula>
    </cfRule>
  </conditionalFormatting>
  <conditionalFormatting sqref="E155">
    <cfRule type="expression" dxfId="515" priority="664" stopIfTrue="1">
      <formula>ISBLANK(E155)</formula>
    </cfRule>
  </conditionalFormatting>
  <conditionalFormatting sqref="A155">
    <cfRule type="expression" dxfId="514" priority="663">
      <formula>$BD155&lt;0</formula>
    </cfRule>
  </conditionalFormatting>
  <conditionalFormatting sqref="C155">
    <cfRule type="expression" dxfId="513" priority="661" stopIfTrue="1">
      <formula>ISBLANK(C155)</formula>
    </cfRule>
  </conditionalFormatting>
  <conditionalFormatting sqref="B155 D155">
    <cfRule type="expression" dxfId="512" priority="662" stopIfTrue="1">
      <formula>ISBLANK(B155)</formula>
    </cfRule>
  </conditionalFormatting>
  <conditionalFormatting sqref="B155:D155">
    <cfRule type="expression" dxfId="511" priority="660" stopIfTrue="1">
      <formula>ISBLANK(B155)</formula>
    </cfRule>
  </conditionalFormatting>
  <conditionalFormatting sqref="B164 D164">
    <cfRule type="expression" dxfId="510" priority="608" stopIfTrue="1">
      <formula>ISBLANK(B164)</formula>
    </cfRule>
  </conditionalFormatting>
  <conditionalFormatting sqref="A156">
    <cfRule type="expression" dxfId="509" priority="659">
      <formula>$BD156&lt;0</formula>
    </cfRule>
  </conditionalFormatting>
  <conditionalFormatting sqref="E156">
    <cfRule type="expression" dxfId="508" priority="657" stopIfTrue="1">
      <formula>ISBLANK(E156)</formula>
    </cfRule>
  </conditionalFormatting>
  <conditionalFormatting sqref="A156">
    <cfRule type="expression" dxfId="507" priority="656">
      <formula>$BD156&lt;0</formula>
    </cfRule>
  </conditionalFormatting>
  <conditionalFormatting sqref="C156">
    <cfRule type="expression" dxfId="506" priority="654" stopIfTrue="1">
      <formula>ISBLANK(C156)</formula>
    </cfRule>
  </conditionalFormatting>
  <conditionalFormatting sqref="B156 D156">
    <cfRule type="expression" dxfId="505" priority="655" stopIfTrue="1">
      <formula>ISBLANK(B156)</formula>
    </cfRule>
  </conditionalFormatting>
  <conditionalFormatting sqref="B156:D156">
    <cfRule type="expression" dxfId="504" priority="653" stopIfTrue="1">
      <formula>ISBLANK(B156)</formula>
    </cfRule>
  </conditionalFormatting>
  <conditionalFormatting sqref="B166 D166">
    <cfRule type="expression" dxfId="503" priority="601" stopIfTrue="1">
      <formula>ISBLANK(B166)</formula>
    </cfRule>
  </conditionalFormatting>
  <conditionalFormatting sqref="A157">
    <cfRule type="expression" dxfId="502" priority="652">
      <formula>$BD157&lt;0</formula>
    </cfRule>
  </conditionalFormatting>
  <conditionalFormatting sqref="E157">
    <cfRule type="expression" dxfId="501" priority="650" stopIfTrue="1">
      <formula>ISBLANK(E157)</formula>
    </cfRule>
  </conditionalFormatting>
  <conditionalFormatting sqref="A157">
    <cfRule type="expression" dxfId="500" priority="649">
      <formula>$BD157&lt;0</formula>
    </cfRule>
  </conditionalFormatting>
  <conditionalFormatting sqref="C157">
    <cfRule type="expression" dxfId="499" priority="647" stopIfTrue="1">
      <formula>ISBLANK(C157)</formula>
    </cfRule>
  </conditionalFormatting>
  <conditionalFormatting sqref="B157 D157">
    <cfRule type="expression" dxfId="498" priority="648" stopIfTrue="1">
      <formula>ISBLANK(B157)</formula>
    </cfRule>
  </conditionalFormatting>
  <conditionalFormatting sqref="B157:D157">
    <cfRule type="expression" dxfId="497" priority="646" stopIfTrue="1">
      <formula>ISBLANK(B157)</formula>
    </cfRule>
  </conditionalFormatting>
  <conditionalFormatting sqref="E158">
    <cfRule type="expression" dxfId="496" priority="644" stopIfTrue="1">
      <formula>ISBLANK(E158)</formula>
    </cfRule>
  </conditionalFormatting>
  <conditionalFormatting sqref="A158">
    <cfRule type="expression" dxfId="495" priority="645">
      <formula>$BD158&lt;0</formula>
    </cfRule>
  </conditionalFormatting>
  <conditionalFormatting sqref="B158:D158">
    <cfRule type="expression" dxfId="494" priority="643" stopIfTrue="1">
      <formula>ISBLANK(B158)</formula>
    </cfRule>
  </conditionalFormatting>
  <conditionalFormatting sqref="E160">
    <cfRule type="expression" dxfId="493" priority="641" stopIfTrue="1">
      <formula>ISBLANK(E160)</formula>
    </cfRule>
  </conditionalFormatting>
  <conditionalFormatting sqref="A160">
    <cfRule type="expression" dxfId="492" priority="642">
      <formula>$BD160&lt;0</formula>
    </cfRule>
  </conditionalFormatting>
  <conditionalFormatting sqref="B160:D160">
    <cfRule type="expression" dxfId="491" priority="640" stopIfTrue="1">
      <formula>ISBLANK(B160)</formula>
    </cfRule>
  </conditionalFormatting>
  <conditionalFormatting sqref="A159">
    <cfRule type="expression" dxfId="490" priority="639">
      <formula>$BD159&lt;0</formula>
    </cfRule>
  </conditionalFormatting>
  <conditionalFormatting sqref="E159">
    <cfRule type="expression" dxfId="489" priority="637" stopIfTrue="1">
      <formula>ISBLANK(E159)</formula>
    </cfRule>
  </conditionalFormatting>
  <conditionalFormatting sqref="A159">
    <cfRule type="expression" dxfId="488" priority="636">
      <formula>$BD159&lt;0</formula>
    </cfRule>
  </conditionalFormatting>
  <conditionalFormatting sqref="C159">
    <cfRule type="expression" dxfId="487" priority="634" stopIfTrue="1">
      <formula>ISBLANK(C159)</formula>
    </cfRule>
  </conditionalFormatting>
  <conditionalFormatting sqref="B159 D159">
    <cfRule type="expression" dxfId="486" priority="635" stopIfTrue="1">
      <formula>ISBLANK(B159)</formula>
    </cfRule>
  </conditionalFormatting>
  <conditionalFormatting sqref="B159:D159">
    <cfRule type="expression" dxfId="485" priority="633" stopIfTrue="1">
      <formula>ISBLANK(B159)</formula>
    </cfRule>
  </conditionalFormatting>
  <conditionalFormatting sqref="A161">
    <cfRule type="expression" dxfId="484" priority="632">
      <formula>$BD161&lt;0</formula>
    </cfRule>
  </conditionalFormatting>
  <conditionalFormatting sqref="E161">
    <cfRule type="expression" dxfId="483" priority="630" stopIfTrue="1">
      <formula>ISBLANK(E161)</formula>
    </cfRule>
  </conditionalFormatting>
  <conditionalFormatting sqref="A161">
    <cfRule type="expression" dxfId="482" priority="629">
      <formula>$BD161&lt;0</formula>
    </cfRule>
  </conditionalFormatting>
  <conditionalFormatting sqref="C161">
    <cfRule type="expression" dxfId="481" priority="627" stopIfTrue="1">
      <formula>ISBLANK(C161)</formula>
    </cfRule>
  </conditionalFormatting>
  <conditionalFormatting sqref="B161 D161">
    <cfRule type="expression" dxfId="480" priority="628" stopIfTrue="1">
      <formula>ISBLANK(B161)</formula>
    </cfRule>
  </conditionalFormatting>
  <conditionalFormatting sqref="B161:D161">
    <cfRule type="expression" dxfId="479" priority="626" stopIfTrue="1">
      <formula>ISBLANK(B161)</formula>
    </cfRule>
  </conditionalFormatting>
  <conditionalFormatting sqref="A162">
    <cfRule type="expression" dxfId="478" priority="625">
      <formula>$BD162&lt;0</formula>
    </cfRule>
  </conditionalFormatting>
  <conditionalFormatting sqref="E162">
    <cfRule type="expression" dxfId="477" priority="623" stopIfTrue="1">
      <formula>ISBLANK(E162)</formula>
    </cfRule>
  </conditionalFormatting>
  <conditionalFormatting sqref="A162">
    <cfRule type="expression" dxfId="476" priority="622">
      <formula>$BD162&lt;0</formula>
    </cfRule>
  </conditionalFormatting>
  <conditionalFormatting sqref="C162">
    <cfRule type="expression" dxfId="475" priority="620" stopIfTrue="1">
      <formula>ISBLANK(C162)</formula>
    </cfRule>
  </conditionalFormatting>
  <conditionalFormatting sqref="B162 D162">
    <cfRule type="expression" dxfId="474" priority="621" stopIfTrue="1">
      <formula>ISBLANK(B162)</formula>
    </cfRule>
  </conditionalFormatting>
  <conditionalFormatting sqref="B162:D162">
    <cfRule type="expression" dxfId="473" priority="619" stopIfTrue="1">
      <formula>ISBLANK(B162)</formula>
    </cfRule>
  </conditionalFormatting>
  <conditionalFormatting sqref="E163">
    <cfRule type="expression" dxfId="472" priority="617" stopIfTrue="1">
      <formula>ISBLANK(E163)</formula>
    </cfRule>
  </conditionalFormatting>
  <conditionalFormatting sqref="A163">
    <cfRule type="expression" dxfId="471" priority="618">
      <formula>$BD163&lt;0</formula>
    </cfRule>
  </conditionalFormatting>
  <conditionalFormatting sqref="B163:D163">
    <cfRule type="expression" dxfId="470" priority="616" stopIfTrue="1">
      <formula>ISBLANK(B163)</formula>
    </cfRule>
  </conditionalFormatting>
  <conditionalFormatting sqref="E165">
    <cfRule type="expression" dxfId="469" priority="614" stopIfTrue="1">
      <formula>ISBLANK(E165)</formula>
    </cfRule>
  </conditionalFormatting>
  <conditionalFormatting sqref="A165">
    <cfRule type="expression" dxfId="468" priority="615">
      <formula>$BD165&lt;0</formula>
    </cfRule>
  </conditionalFormatting>
  <conditionalFormatting sqref="B165:D165">
    <cfRule type="expression" dxfId="467" priority="613" stopIfTrue="1">
      <formula>ISBLANK(B165)</formula>
    </cfRule>
  </conditionalFormatting>
  <conditionalFormatting sqref="A164">
    <cfRule type="expression" dxfId="466" priority="612">
      <formula>$BD164&lt;0</formula>
    </cfRule>
  </conditionalFormatting>
  <conditionalFormatting sqref="E164">
    <cfRule type="expression" dxfId="465" priority="610" stopIfTrue="1">
      <formula>ISBLANK(E164)</formula>
    </cfRule>
  </conditionalFormatting>
  <conditionalFormatting sqref="A164">
    <cfRule type="expression" dxfId="464" priority="609">
      <formula>$BD164&lt;0</formula>
    </cfRule>
  </conditionalFormatting>
  <conditionalFormatting sqref="C164">
    <cfRule type="expression" dxfId="463" priority="607" stopIfTrue="1">
      <formula>ISBLANK(C164)</formula>
    </cfRule>
  </conditionalFormatting>
  <conditionalFormatting sqref="B164:D164">
    <cfRule type="expression" dxfId="462" priority="606" stopIfTrue="1">
      <formula>ISBLANK(B164)</formula>
    </cfRule>
  </conditionalFormatting>
  <conditionalFormatting sqref="A166">
    <cfRule type="expression" dxfId="461" priority="605">
      <formula>$BD166&lt;0</formula>
    </cfRule>
  </conditionalFormatting>
  <conditionalFormatting sqref="E166">
    <cfRule type="expression" dxfId="460" priority="603" stopIfTrue="1">
      <formula>ISBLANK(E166)</formula>
    </cfRule>
  </conditionalFormatting>
  <conditionalFormatting sqref="A166">
    <cfRule type="expression" dxfId="459" priority="602">
      <formula>$BD166&lt;0</formula>
    </cfRule>
  </conditionalFormatting>
  <conditionalFormatting sqref="C166">
    <cfRule type="expression" dxfId="458" priority="600" stopIfTrue="1">
      <formula>ISBLANK(C166)</formula>
    </cfRule>
  </conditionalFormatting>
  <conditionalFormatting sqref="B166:D166">
    <cfRule type="expression" dxfId="457" priority="599" stopIfTrue="1">
      <formula>ISBLANK(B166)</formula>
    </cfRule>
  </conditionalFormatting>
  <conditionalFormatting sqref="A167">
    <cfRule type="expression" dxfId="456" priority="598">
      <formula>$BD167&lt;0</formula>
    </cfRule>
  </conditionalFormatting>
  <conditionalFormatting sqref="E167">
    <cfRule type="expression" dxfId="455" priority="596" stopIfTrue="1">
      <formula>ISBLANK(E167)</formula>
    </cfRule>
  </conditionalFormatting>
  <conditionalFormatting sqref="A167">
    <cfRule type="expression" dxfId="454" priority="595">
      <formula>$BD167&lt;0</formula>
    </cfRule>
  </conditionalFormatting>
  <conditionalFormatting sqref="C167">
    <cfRule type="expression" dxfId="453" priority="593" stopIfTrue="1">
      <formula>ISBLANK(C167)</formula>
    </cfRule>
  </conditionalFormatting>
  <conditionalFormatting sqref="B167 D167">
    <cfRule type="expression" dxfId="452" priority="594" stopIfTrue="1">
      <formula>ISBLANK(B167)</formula>
    </cfRule>
  </conditionalFormatting>
  <conditionalFormatting sqref="B167:D167">
    <cfRule type="expression" dxfId="451" priority="592" stopIfTrue="1">
      <formula>ISBLANK(B167)</formula>
    </cfRule>
  </conditionalFormatting>
  <conditionalFormatting sqref="B176 D176">
    <cfRule type="expression" dxfId="450" priority="540" stopIfTrue="1">
      <formula>ISBLANK(B176)</formula>
    </cfRule>
  </conditionalFormatting>
  <conditionalFormatting sqref="A168">
    <cfRule type="expression" dxfId="449" priority="591">
      <formula>$BD168&lt;0</formula>
    </cfRule>
  </conditionalFormatting>
  <conditionalFormatting sqref="E168">
    <cfRule type="expression" dxfId="448" priority="589" stopIfTrue="1">
      <formula>ISBLANK(E168)</formula>
    </cfRule>
  </conditionalFormatting>
  <conditionalFormatting sqref="A168">
    <cfRule type="expression" dxfId="447" priority="588">
      <formula>$BD168&lt;0</formula>
    </cfRule>
  </conditionalFormatting>
  <conditionalFormatting sqref="C168">
    <cfRule type="expression" dxfId="446" priority="586" stopIfTrue="1">
      <formula>ISBLANK(C168)</formula>
    </cfRule>
  </conditionalFormatting>
  <conditionalFormatting sqref="B168 D168">
    <cfRule type="expression" dxfId="445" priority="587" stopIfTrue="1">
      <formula>ISBLANK(B168)</formula>
    </cfRule>
  </conditionalFormatting>
  <conditionalFormatting sqref="B168:D168">
    <cfRule type="expression" dxfId="444" priority="585" stopIfTrue="1">
      <formula>ISBLANK(B168)</formula>
    </cfRule>
  </conditionalFormatting>
  <conditionalFormatting sqref="B177 D177">
    <cfRule type="expression" dxfId="443" priority="533" stopIfTrue="1">
      <formula>ISBLANK(B177)</formula>
    </cfRule>
  </conditionalFormatting>
  <conditionalFormatting sqref="A169">
    <cfRule type="expression" dxfId="442" priority="584">
      <formula>$BD169&lt;0</formula>
    </cfRule>
  </conditionalFormatting>
  <conditionalFormatting sqref="E169">
    <cfRule type="expression" dxfId="441" priority="582" stopIfTrue="1">
      <formula>ISBLANK(E169)</formula>
    </cfRule>
  </conditionalFormatting>
  <conditionalFormatting sqref="A169">
    <cfRule type="expression" dxfId="440" priority="581">
      <formula>$BD169&lt;0</formula>
    </cfRule>
  </conditionalFormatting>
  <conditionalFormatting sqref="C169">
    <cfRule type="expression" dxfId="439" priority="579" stopIfTrue="1">
      <formula>ISBLANK(C169)</formula>
    </cfRule>
  </conditionalFormatting>
  <conditionalFormatting sqref="B169 D169">
    <cfRule type="expression" dxfId="438" priority="580" stopIfTrue="1">
      <formula>ISBLANK(B169)</formula>
    </cfRule>
  </conditionalFormatting>
  <conditionalFormatting sqref="B169:D169">
    <cfRule type="expression" dxfId="437" priority="578" stopIfTrue="1">
      <formula>ISBLANK(B169)</formula>
    </cfRule>
  </conditionalFormatting>
  <conditionalFormatting sqref="E170">
    <cfRule type="expression" dxfId="436" priority="576" stopIfTrue="1">
      <formula>ISBLANK(E170)</formula>
    </cfRule>
  </conditionalFormatting>
  <conditionalFormatting sqref="A170">
    <cfRule type="expression" dxfId="435" priority="577">
      <formula>$BD170&lt;0</formula>
    </cfRule>
  </conditionalFormatting>
  <conditionalFormatting sqref="B170:D170">
    <cfRule type="expression" dxfId="434" priority="575" stopIfTrue="1">
      <formula>ISBLANK(B170)</formula>
    </cfRule>
  </conditionalFormatting>
  <conditionalFormatting sqref="E172">
    <cfRule type="expression" dxfId="433" priority="573" stopIfTrue="1">
      <formula>ISBLANK(E172)</formula>
    </cfRule>
  </conditionalFormatting>
  <conditionalFormatting sqref="A172">
    <cfRule type="expression" dxfId="432" priority="574">
      <formula>$BD172&lt;0</formula>
    </cfRule>
  </conditionalFormatting>
  <conditionalFormatting sqref="B172:D172">
    <cfRule type="expression" dxfId="431" priority="572" stopIfTrue="1">
      <formula>ISBLANK(B172)</formula>
    </cfRule>
  </conditionalFormatting>
  <conditionalFormatting sqref="A171">
    <cfRule type="expression" dxfId="430" priority="571">
      <formula>$BD171&lt;0</formula>
    </cfRule>
  </conditionalFormatting>
  <conditionalFormatting sqref="E171">
    <cfRule type="expression" dxfId="429" priority="569" stopIfTrue="1">
      <formula>ISBLANK(E171)</formula>
    </cfRule>
  </conditionalFormatting>
  <conditionalFormatting sqref="A171">
    <cfRule type="expression" dxfId="428" priority="568">
      <formula>$BD171&lt;0</formula>
    </cfRule>
  </conditionalFormatting>
  <conditionalFormatting sqref="C171">
    <cfRule type="expression" dxfId="427" priority="566" stopIfTrue="1">
      <formula>ISBLANK(C171)</formula>
    </cfRule>
  </conditionalFormatting>
  <conditionalFormatting sqref="B171 D171">
    <cfRule type="expression" dxfId="426" priority="567" stopIfTrue="1">
      <formula>ISBLANK(B171)</formula>
    </cfRule>
  </conditionalFormatting>
  <conditionalFormatting sqref="B171:D171">
    <cfRule type="expression" dxfId="425" priority="565" stopIfTrue="1">
      <formula>ISBLANK(B171)</formula>
    </cfRule>
  </conditionalFormatting>
  <conditionalFormatting sqref="A173">
    <cfRule type="expression" dxfId="424" priority="564">
      <formula>$BD173&lt;0</formula>
    </cfRule>
  </conditionalFormatting>
  <conditionalFormatting sqref="E173">
    <cfRule type="expression" dxfId="423" priority="562" stopIfTrue="1">
      <formula>ISBLANK(E173)</formula>
    </cfRule>
  </conditionalFormatting>
  <conditionalFormatting sqref="A173">
    <cfRule type="expression" dxfId="422" priority="561">
      <formula>$BD173&lt;0</formula>
    </cfRule>
  </conditionalFormatting>
  <conditionalFormatting sqref="C173">
    <cfRule type="expression" dxfId="421" priority="559" stopIfTrue="1">
      <formula>ISBLANK(C173)</formula>
    </cfRule>
  </conditionalFormatting>
  <conditionalFormatting sqref="B173 D173">
    <cfRule type="expression" dxfId="420" priority="560" stopIfTrue="1">
      <formula>ISBLANK(B173)</formula>
    </cfRule>
  </conditionalFormatting>
  <conditionalFormatting sqref="B173:D173">
    <cfRule type="expression" dxfId="419" priority="558" stopIfTrue="1">
      <formula>ISBLANK(B173)</formula>
    </cfRule>
  </conditionalFormatting>
  <conditionalFormatting sqref="A174">
    <cfRule type="expression" dxfId="418" priority="557">
      <formula>$BD174&lt;0</formula>
    </cfRule>
  </conditionalFormatting>
  <conditionalFormatting sqref="E174">
    <cfRule type="expression" dxfId="417" priority="555" stopIfTrue="1">
      <formula>ISBLANK(E174)</formula>
    </cfRule>
  </conditionalFormatting>
  <conditionalFormatting sqref="A174">
    <cfRule type="expression" dxfId="416" priority="554">
      <formula>$BD174&lt;0</formula>
    </cfRule>
  </conditionalFormatting>
  <conditionalFormatting sqref="C174">
    <cfRule type="expression" dxfId="415" priority="552" stopIfTrue="1">
      <formula>ISBLANK(C174)</formula>
    </cfRule>
  </conditionalFormatting>
  <conditionalFormatting sqref="B174 D174">
    <cfRule type="expression" dxfId="414" priority="553" stopIfTrue="1">
      <formula>ISBLANK(B174)</formula>
    </cfRule>
  </conditionalFormatting>
  <conditionalFormatting sqref="B174:D174">
    <cfRule type="expression" dxfId="413" priority="551" stopIfTrue="1">
      <formula>ISBLANK(B174)</formula>
    </cfRule>
  </conditionalFormatting>
  <conditionalFormatting sqref="E175">
    <cfRule type="expression" dxfId="412" priority="549" stopIfTrue="1">
      <formula>ISBLANK(E175)</formula>
    </cfRule>
  </conditionalFormatting>
  <conditionalFormatting sqref="A175">
    <cfRule type="expression" dxfId="411" priority="550">
      <formula>$BD175&lt;0</formula>
    </cfRule>
  </conditionalFormatting>
  <conditionalFormatting sqref="B175:D175">
    <cfRule type="expression" dxfId="410" priority="548" stopIfTrue="1">
      <formula>ISBLANK(B175)</formula>
    </cfRule>
  </conditionalFormatting>
  <conditionalFormatting sqref="A176">
    <cfRule type="expression" dxfId="409" priority="544">
      <formula>$BD176&lt;0</formula>
    </cfRule>
  </conditionalFormatting>
  <conditionalFormatting sqref="E176">
    <cfRule type="expression" dxfId="408" priority="542" stopIfTrue="1">
      <formula>ISBLANK(E176)</formula>
    </cfRule>
  </conditionalFormatting>
  <conditionalFormatting sqref="A176">
    <cfRule type="expression" dxfId="407" priority="541">
      <formula>$BD176&lt;0</formula>
    </cfRule>
  </conditionalFormatting>
  <conditionalFormatting sqref="C176">
    <cfRule type="expression" dxfId="406" priority="539" stopIfTrue="1">
      <formula>ISBLANK(C176)</formula>
    </cfRule>
  </conditionalFormatting>
  <conditionalFormatting sqref="B176:D176">
    <cfRule type="expression" dxfId="405" priority="538" stopIfTrue="1">
      <formula>ISBLANK(B176)</formula>
    </cfRule>
  </conditionalFormatting>
  <conditionalFormatting sqref="A177">
    <cfRule type="expression" dxfId="404" priority="537">
      <formula>$BD177&lt;0</formula>
    </cfRule>
  </conditionalFormatting>
  <conditionalFormatting sqref="E177">
    <cfRule type="expression" dxfId="403" priority="535" stopIfTrue="1">
      <formula>ISBLANK(E177)</formula>
    </cfRule>
  </conditionalFormatting>
  <conditionalFormatting sqref="A177">
    <cfRule type="expression" dxfId="402" priority="534">
      <formula>$BD177&lt;0</formula>
    </cfRule>
  </conditionalFormatting>
  <conditionalFormatting sqref="C177">
    <cfRule type="expression" dxfId="401" priority="532" stopIfTrue="1">
      <formula>ISBLANK(C177)</formula>
    </cfRule>
  </conditionalFormatting>
  <conditionalFormatting sqref="B177:D177">
    <cfRule type="expression" dxfId="400" priority="531" stopIfTrue="1">
      <formula>ISBLANK(B177)</formula>
    </cfRule>
  </conditionalFormatting>
  <conditionalFormatting sqref="A178">
    <cfRule type="expression" dxfId="399" priority="530">
      <formula>$BD178&lt;0</formula>
    </cfRule>
  </conditionalFormatting>
  <conditionalFormatting sqref="E178">
    <cfRule type="expression" dxfId="398" priority="528" stopIfTrue="1">
      <formula>ISBLANK(E178)</formula>
    </cfRule>
  </conditionalFormatting>
  <conditionalFormatting sqref="A178">
    <cfRule type="expression" dxfId="397" priority="527">
      <formula>$BD178&lt;0</formula>
    </cfRule>
  </conditionalFormatting>
  <conditionalFormatting sqref="C178">
    <cfRule type="expression" dxfId="396" priority="525" stopIfTrue="1">
      <formula>ISBLANK(C178)</formula>
    </cfRule>
  </conditionalFormatting>
  <conditionalFormatting sqref="B178 D178">
    <cfRule type="expression" dxfId="395" priority="526" stopIfTrue="1">
      <formula>ISBLANK(B178)</formula>
    </cfRule>
  </conditionalFormatting>
  <conditionalFormatting sqref="B178:D178">
    <cfRule type="expression" dxfId="394" priority="524" stopIfTrue="1">
      <formula>ISBLANK(B178)</formula>
    </cfRule>
  </conditionalFormatting>
  <conditionalFormatting sqref="A179">
    <cfRule type="expression" dxfId="393" priority="523">
      <formula>$BD179&lt;0</formula>
    </cfRule>
  </conditionalFormatting>
  <conditionalFormatting sqref="E179">
    <cfRule type="expression" dxfId="392" priority="521" stopIfTrue="1">
      <formula>ISBLANK(E179)</formula>
    </cfRule>
  </conditionalFormatting>
  <conditionalFormatting sqref="A179">
    <cfRule type="expression" dxfId="391" priority="520">
      <formula>$BD179&lt;0</formula>
    </cfRule>
  </conditionalFormatting>
  <conditionalFormatting sqref="C179">
    <cfRule type="expression" dxfId="390" priority="518" stopIfTrue="1">
      <formula>ISBLANK(C179)</formula>
    </cfRule>
  </conditionalFormatting>
  <conditionalFormatting sqref="B179 D179">
    <cfRule type="expression" dxfId="389" priority="519" stopIfTrue="1">
      <formula>ISBLANK(B179)</formula>
    </cfRule>
  </conditionalFormatting>
  <conditionalFormatting sqref="B179:D179">
    <cfRule type="expression" dxfId="388" priority="517" stopIfTrue="1">
      <formula>ISBLANK(B179)</formula>
    </cfRule>
  </conditionalFormatting>
  <conditionalFormatting sqref="A180">
    <cfRule type="expression" dxfId="387" priority="516">
      <formula>$BD180&lt;0</formula>
    </cfRule>
  </conditionalFormatting>
  <conditionalFormatting sqref="E180">
    <cfRule type="expression" dxfId="386" priority="514" stopIfTrue="1">
      <formula>ISBLANK(E180)</formula>
    </cfRule>
  </conditionalFormatting>
  <conditionalFormatting sqref="A180">
    <cfRule type="expression" dxfId="385" priority="513">
      <formula>$BD180&lt;0</formula>
    </cfRule>
  </conditionalFormatting>
  <conditionalFormatting sqref="C180">
    <cfRule type="expression" dxfId="384" priority="511" stopIfTrue="1">
      <formula>ISBLANK(C180)</formula>
    </cfRule>
  </conditionalFormatting>
  <conditionalFormatting sqref="B180 D180">
    <cfRule type="expression" dxfId="383" priority="512" stopIfTrue="1">
      <formula>ISBLANK(B180)</formula>
    </cfRule>
  </conditionalFormatting>
  <conditionalFormatting sqref="B180:D180">
    <cfRule type="expression" dxfId="382" priority="510" stopIfTrue="1">
      <formula>ISBLANK(B180)</formula>
    </cfRule>
  </conditionalFormatting>
  <conditionalFormatting sqref="E181">
    <cfRule type="expression" dxfId="381" priority="508" stopIfTrue="1">
      <formula>ISBLANK(E181)</formula>
    </cfRule>
  </conditionalFormatting>
  <conditionalFormatting sqref="A181">
    <cfRule type="expression" dxfId="380" priority="509">
      <formula>$BD181&lt;0</formula>
    </cfRule>
  </conditionalFormatting>
  <conditionalFormatting sqref="B181:D181">
    <cfRule type="expression" dxfId="379" priority="507" stopIfTrue="1">
      <formula>ISBLANK(B181)</formula>
    </cfRule>
  </conditionalFormatting>
  <conditionalFormatting sqref="E183">
    <cfRule type="expression" dxfId="378" priority="505" stopIfTrue="1">
      <formula>ISBLANK(E183)</formula>
    </cfRule>
  </conditionalFormatting>
  <conditionalFormatting sqref="A183">
    <cfRule type="expression" dxfId="377" priority="506">
      <formula>$BD183&lt;0</formula>
    </cfRule>
  </conditionalFormatting>
  <conditionalFormatting sqref="B183:D183">
    <cfRule type="expression" dxfId="376" priority="504" stopIfTrue="1">
      <formula>ISBLANK(B183)</formula>
    </cfRule>
  </conditionalFormatting>
  <conditionalFormatting sqref="A182">
    <cfRule type="expression" dxfId="375" priority="503">
      <formula>$BD182&lt;0</formula>
    </cfRule>
  </conditionalFormatting>
  <conditionalFormatting sqref="E182">
    <cfRule type="expression" dxfId="374" priority="501" stopIfTrue="1">
      <formula>ISBLANK(E182)</formula>
    </cfRule>
  </conditionalFormatting>
  <conditionalFormatting sqref="A182">
    <cfRule type="expression" dxfId="373" priority="500">
      <formula>$BD182&lt;0</formula>
    </cfRule>
  </conditionalFormatting>
  <conditionalFormatting sqref="C182">
    <cfRule type="expression" dxfId="372" priority="498" stopIfTrue="1">
      <formula>ISBLANK(C182)</formula>
    </cfRule>
  </conditionalFormatting>
  <conditionalFormatting sqref="B182 D182">
    <cfRule type="expression" dxfId="371" priority="499" stopIfTrue="1">
      <formula>ISBLANK(B182)</formula>
    </cfRule>
  </conditionalFormatting>
  <conditionalFormatting sqref="B182:D182">
    <cfRule type="expression" dxfId="370" priority="497" stopIfTrue="1">
      <formula>ISBLANK(B182)</formula>
    </cfRule>
  </conditionalFormatting>
  <conditionalFormatting sqref="A184">
    <cfRule type="expression" dxfId="369" priority="496">
      <formula>$BD184&lt;0</formula>
    </cfRule>
  </conditionalFormatting>
  <conditionalFormatting sqref="E184">
    <cfRule type="expression" dxfId="368" priority="494" stopIfTrue="1">
      <formula>ISBLANK(E184)</formula>
    </cfRule>
  </conditionalFormatting>
  <conditionalFormatting sqref="A184">
    <cfRule type="expression" dxfId="367" priority="493">
      <formula>$BD184&lt;0</formula>
    </cfRule>
  </conditionalFormatting>
  <conditionalFormatting sqref="C184">
    <cfRule type="expression" dxfId="366" priority="491" stopIfTrue="1">
      <formula>ISBLANK(C184)</formula>
    </cfRule>
  </conditionalFormatting>
  <conditionalFormatting sqref="B184 D184">
    <cfRule type="expression" dxfId="365" priority="492" stopIfTrue="1">
      <formula>ISBLANK(B184)</formula>
    </cfRule>
  </conditionalFormatting>
  <conditionalFormatting sqref="B184:D184">
    <cfRule type="expression" dxfId="364" priority="490" stopIfTrue="1">
      <formula>ISBLANK(B184)</formula>
    </cfRule>
  </conditionalFormatting>
  <conditionalFormatting sqref="A185">
    <cfRule type="expression" dxfId="363" priority="489">
      <formula>$BD185&lt;0</formula>
    </cfRule>
  </conditionalFormatting>
  <conditionalFormatting sqref="E185">
    <cfRule type="expression" dxfId="362" priority="487" stopIfTrue="1">
      <formula>ISBLANK(E185)</formula>
    </cfRule>
  </conditionalFormatting>
  <conditionalFormatting sqref="A185">
    <cfRule type="expression" dxfId="361" priority="486">
      <formula>$BD185&lt;0</formula>
    </cfRule>
  </conditionalFormatting>
  <conditionalFormatting sqref="C185">
    <cfRule type="expression" dxfId="360" priority="484" stopIfTrue="1">
      <formula>ISBLANK(C185)</formula>
    </cfRule>
  </conditionalFormatting>
  <conditionalFormatting sqref="B185 D185">
    <cfRule type="expression" dxfId="359" priority="485" stopIfTrue="1">
      <formula>ISBLANK(B185)</formula>
    </cfRule>
  </conditionalFormatting>
  <conditionalFormatting sqref="B185:D185">
    <cfRule type="expression" dxfId="358" priority="483" stopIfTrue="1">
      <formula>ISBLANK(B185)</formula>
    </cfRule>
  </conditionalFormatting>
  <conditionalFormatting sqref="E186">
    <cfRule type="expression" dxfId="357" priority="481" stopIfTrue="1">
      <formula>ISBLANK(E186)</formula>
    </cfRule>
  </conditionalFormatting>
  <conditionalFormatting sqref="A186">
    <cfRule type="expression" dxfId="356" priority="482">
      <formula>$BD186&lt;0</formula>
    </cfRule>
  </conditionalFormatting>
  <conditionalFormatting sqref="B186:D186">
    <cfRule type="expression" dxfId="355" priority="480" stopIfTrue="1">
      <formula>ISBLANK(B186)</formula>
    </cfRule>
  </conditionalFormatting>
  <conditionalFormatting sqref="B194 B226 B256 B286 B315 B344 B373 D194 D226 D256 D286 D315 D344 D373">
    <cfRule type="expression" dxfId="354" priority="428" stopIfTrue="1">
      <formula>ISBLANK(B194)</formula>
    </cfRule>
  </conditionalFormatting>
  <conditionalFormatting sqref="A187 A218 A249 A278 A308 A335 A365">
    <cfRule type="expression" dxfId="353" priority="479">
      <formula>$BD187&lt;0</formula>
    </cfRule>
  </conditionalFormatting>
  <conditionalFormatting sqref="E187 E218 E249 E278 E308 E335 E365">
    <cfRule type="expression" dxfId="352" priority="477" stopIfTrue="1">
      <formula>ISBLANK(E187)</formula>
    </cfRule>
  </conditionalFormatting>
  <conditionalFormatting sqref="A187 A218 A249 A278 A308 A335 A365">
    <cfRule type="expression" dxfId="351" priority="476">
      <formula>$BD187&lt;0</formula>
    </cfRule>
  </conditionalFormatting>
  <conditionalFormatting sqref="C187 C218 C249 C278 C308 C335 C365">
    <cfRule type="expression" dxfId="350" priority="474" stopIfTrue="1">
      <formula>ISBLANK(C187)</formula>
    </cfRule>
  </conditionalFormatting>
  <conditionalFormatting sqref="B187 B218 B249 B278 B308 B335 B365 D187 D218 D249 D278 D308 D335 D365">
    <cfRule type="expression" dxfId="349" priority="475" stopIfTrue="1">
      <formula>ISBLANK(B187)</formula>
    </cfRule>
  </conditionalFormatting>
  <conditionalFormatting sqref="B187:D187 B218:D218 B249:D249 B278:D278 B308:D308 B335:D335 B365:D365">
    <cfRule type="expression" dxfId="348" priority="473" stopIfTrue="1">
      <formula>ISBLANK(B187)</formula>
    </cfRule>
  </conditionalFormatting>
  <conditionalFormatting sqref="B196 B228 B288 B316 B346 B375 D196 D228 D288 D316 D346 D375">
    <cfRule type="expression" dxfId="347" priority="421" stopIfTrue="1">
      <formula>ISBLANK(B196)</formula>
    </cfRule>
  </conditionalFormatting>
  <conditionalFormatting sqref="A188 A219 A279 A336 A366">
    <cfRule type="expression" dxfId="346" priority="472">
      <formula>$BD188&lt;0</formula>
    </cfRule>
  </conditionalFormatting>
  <conditionalFormatting sqref="E188 E219 E279 E336 E366">
    <cfRule type="expression" dxfId="345" priority="470" stopIfTrue="1">
      <formula>ISBLANK(E188)</formula>
    </cfRule>
  </conditionalFormatting>
  <conditionalFormatting sqref="A188 A219 A279 A336 A366">
    <cfRule type="expression" dxfId="344" priority="469">
      <formula>$BD188&lt;0</formula>
    </cfRule>
  </conditionalFormatting>
  <conditionalFormatting sqref="C188 C219 C279 C336 C366">
    <cfRule type="expression" dxfId="343" priority="467" stopIfTrue="1">
      <formula>ISBLANK(C188)</formula>
    </cfRule>
  </conditionalFormatting>
  <conditionalFormatting sqref="B188 B219 B279 B336 B366 D188 D219 D279 D336 D366">
    <cfRule type="expression" dxfId="342" priority="468" stopIfTrue="1">
      <formula>ISBLANK(B188)</formula>
    </cfRule>
  </conditionalFormatting>
  <conditionalFormatting sqref="B188:D188 B219:D219 B279:D279 B336:D336 B366:D366">
    <cfRule type="expression" dxfId="341" priority="466" stopIfTrue="1">
      <formula>ISBLANK(B188)</formula>
    </cfRule>
  </conditionalFormatting>
  <conditionalFormatting sqref="E189 E220 E250 E280 E309 E337 E367">
    <cfRule type="expression" dxfId="340" priority="464" stopIfTrue="1">
      <formula>ISBLANK(E189)</formula>
    </cfRule>
  </conditionalFormatting>
  <conditionalFormatting sqref="A189 A220 A250 A280 A309 A337 A367">
    <cfRule type="expression" dxfId="339" priority="465">
      <formula>$BD189&lt;0</formula>
    </cfRule>
  </conditionalFormatting>
  <conditionalFormatting sqref="B189:D189 B220:D220 B250:D250 B280:D280 B309:D309 B337:D337 B367:D367">
    <cfRule type="expression" dxfId="338" priority="463" stopIfTrue="1">
      <formula>ISBLANK(B189)</formula>
    </cfRule>
  </conditionalFormatting>
  <conditionalFormatting sqref="E222 E252 E282 E311 E339 E369">
    <cfRule type="expression" dxfId="337" priority="461" stopIfTrue="1">
      <formula>ISBLANK(E222)</formula>
    </cfRule>
  </conditionalFormatting>
  <conditionalFormatting sqref="A222 A252 A282 A311 A339 A369">
    <cfRule type="expression" dxfId="336" priority="462">
      <formula>$BD222&lt;0</formula>
    </cfRule>
  </conditionalFormatting>
  <conditionalFormatting sqref="B222:D222 B252:D252 B282:D282 B311:D311 B339:D339 B369:D369">
    <cfRule type="expression" dxfId="335" priority="460" stopIfTrue="1">
      <formula>ISBLANK(B222)</formula>
    </cfRule>
  </conditionalFormatting>
  <conditionalFormatting sqref="A190 A221 A251 A281 A310 A338 A368">
    <cfRule type="expression" dxfId="334" priority="459">
      <formula>$BD190&lt;0</formula>
    </cfRule>
  </conditionalFormatting>
  <conditionalFormatting sqref="E190 E221 E251 E281 E310 E338 E368">
    <cfRule type="expression" dxfId="333" priority="457" stopIfTrue="1">
      <formula>ISBLANK(E190)</formula>
    </cfRule>
  </conditionalFormatting>
  <conditionalFormatting sqref="A190 A221 A251 A281 A310 A338 A368">
    <cfRule type="expression" dxfId="332" priority="456">
      <formula>$BD190&lt;0</formula>
    </cfRule>
  </conditionalFormatting>
  <conditionalFormatting sqref="C190 C221 C251 C281 C310 C338 C368">
    <cfRule type="expression" dxfId="331" priority="454" stopIfTrue="1">
      <formula>ISBLANK(C190)</formula>
    </cfRule>
  </conditionalFormatting>
  <conditionalFormatting sqref="B190 B221 B251 B281 B310 B338 B368 D190 D221 D251 D281 D310 D338 D368">
    <cfRule type="expression" dxfId="330" priority="455" stopIfTrue="1">
      <formula>ISBLANK(B190)</formula>
    </cfRule>
  </conditionalFormatting>
  <conditionalFormatting sqref="B190:D190 B221:D221 B251:D251 B281:D281 B310:D310 B338:D338 B368:D368">
    <cfRule type="expression" dxfId="329" priority="453" stopIfTrue="1">
      <formula>ISBLANK(B190)</formula>
    </cfRule>
  </conditionalFormatting>
  <conditionalFormatting sqref="A191 A223 A253 A283 A312 A340 A370">
    <cfRule type="expression" dxfId="328" priority="452">
      <formula>$BD191&lt;0</formula>
    </cfRule>
  </conditionalFormatting>
  <conditionalFormatting sqref="E191 E223 E253 E283 E312 E340 E370">
    <cfRule type="expression" dxfId="327" priority="450" stopIfTrue="1">
      <formula>ISBLANK(E191)</formula>
    </cfRule>
  </conditionalFormatting>
  <conditionalFormatting sqref="A191 A223 A253 A283 A312 A340 A370">
    <cfRule type="expression" dxfId="326" priority="449">
      <formula>$BD191&lt;0</formula>
    </cfRule>
  </conditionalFormatting>
  <conditionalFormatting sqref="C191 C223 C253 C283 C312 C340 C370">
    <cfRule type="expression" dxfId="325" priority="447" stopIfTrue="1">
      <formula>ISBLANK(C191)</formula>
    </cfRule>
  </conditionalFormatting>
  <conditionalFormatting sqref="B191 B223 B253 B283 B312 B340 B370 D191 D223 D253 D283 D312 D340 D370">
    <cfRule type="expression" dxfId="324" priority="448" stopIfTrue="1">
      <formula>ISBLANK(B191)</formula>
    </cfRule>
  </conditionalFormatting>
  <conditionalFormatting sqref="B191:D191 B223:D223 B253:D253 B283:D283 B312:D312 B340:D340 B370:D370">
    <cfRule type="expression" dxfId="323" priority="446" stopIfTrue="1">
      <formula>ISBLANK(B191)</formula>
    </cfRule>
  </conditionalFormatting>
  <conditionalFormatting sqref="A192 A224 A254 A284 A313 A341 A371">
    <cfRule type="expression" dxfId="322" priority="445">
      <formula>$BD192&lt;0</formula>
    </cfRule>
  </conditionalFormatting>
  <conditionalFormatting sqref="E192 E224 E254 E284 E313 E341 E371">
    <cfRule type="expression" dxfId="321" priority="443" stopIfTrue="1">
      <formula>ISBLANK(E192)</formula>
    </cfRule>
  </conditionalFormatting>
  <conditionalFormatting sqref="A192 A224 A254 A284 A313 A341 A371">
    <cfRule type="expression" dxfId="320" priority="442">
      <formula>$BD192&lt;0</formula>
    </cfRule>
  </conditionalFormatting>
  <conditionalFormatting sqref="C192 C224 C254 C284 C313 C341 C371">
    <cfRule type="expression" dxfId="319" priority="440" stopIfTrue="1">
      <formula>ISBLANK(C192)</formula>
    </cfRule>
  </conditionalFormatting>
  <conditionalFormatting sqref="B192 B224 B254 B284 B313 B341 B371 D192 D224 D254 D284 D313 D341 D371">
    <cfRule type="expression" dxfId="318" priority="441" stopIfTrue="1">
      <formula>ISBLANK(B192)</formula>
    </cfRule>
  </conditionalFormatting>
  <conditionalFormatting sqref="B192:D192 B224:D224 B254:D254 B284:D284 B313:D313 B341:D341 B371:D371">
    <cfRule type="expression" dxfId="317" priority="439" stopIfTrue="1">
      <formula>ISBLANK(B192)</formula>
    </cfRule>
  </conditionalFormatting>
  <conditionalFormatting sqref="E193 E225 E255 E285 E314 E342 E372">
    <cfRule type="expression" dxfId="316" priority="437" stopIfTrue="1">
      <formula>ISBLANK(E193)</formula>
    </cfRule>
  </conditionalFormatting>
  <conditionalFormatting sqref="A193 A225 A255 A285 A314 A342 A372">
    <cfRule type="expression" dxfId="315" priority="438">
      <formula>$BD193&lt;0</formula>
    </cfRule>
  </conditionalFormatting>
  <conditionalFormatting sqref="B193:D193 B225:D225 B255:D255 B285:D285 B314:D314 B342:D342 B372:D372">
    <cfRule type="expression" dxfId="314" priority="436" stopIfTrue="1">
      <formula>ISBLANK(B193)</formula>
    </cfRule>
  </conditionalFormatting>
  <conditionalFormatting sqref="E195 E227 E257 E287 E345 E374">
    <cfRule type="expression" dxfId="313" priority="434" stopIfTrue="1">
      <formula>ISBLANK(E195)</formula>
    </cfRule>
  </conditionalFormatting>
  <conditionalFormatting sqref="A195 A227 A257 A287 A345 A374">
    <cfRule type="expression" dxfId="312" priority="435">
      <formula>$BD195&lt;0</formula>
    </cfRule>
  </conditionalFormatting>
  <conditionalFormatting sqref="B195:D195 B227:D227 B257:D257 B287:D287 B345:D345 B374:D374">
    <cfRule type="expression" dxfId="311" priority="433" stopIfTrue="1">
      <formula>ISBLANK(B195)</formula>
    </cfRule>
  </conditionalFormatting>
  <conditionalFormatting sqref="A194 A226 A256 A286 A315 A344 A373">
    <cfRule type="expression" dxfId="310" priority="432">
      <formula>$BD194&lt;0</formula>
    </cfRule>
  </conditionalFormatting>
  <conditionalFormatting sqref="E194 E226 E256 E286 E315 E344 E373">
    <cfRule type="expression" dxfId="309" priority="430" stopIfTrue="1">
      <formula>ISBLANK(E194)</formula>
    </cfRule>
  </conditionalFormatting>
  <conditionalFormatting sqref="A194 A226 A256 A286 A315 A344 A373">
    <cfRule type="expression" dxfId="308" priority="429">
      <formula>$BD194&lt;0</formula>
    </cfRule>
  </conditionalFormatting>
  <conditionalFormatting sqref="C194 C226 C256 C286 C315 C344 C373">
    <cfRule type="expression" dxfId="307" priority="427" stopIfTrue="1">
      <formula>ISBLANK(C194)</formula>
    </cfRule>
  </conditionalFormatting>
  <conditionalFormatting sqref="B194:D194 B226:D226 B256:D256 B286:D286 B315:D315 B344:D344 B373:D373">
    <cfRule type="expression" dxfId="306" priority="426" stopIfTrue="1">
      <formula>ISBLANK(B194)</formula>
    </cfRule>
  </conditionalFormatting>
  <conditionalFormatting sqref="A196 A228 A288 A316 A346 A375">
    <cfRule type="expression" dxfId="305" priority="425">
      <formula>$BD196&lt;0</formula>
    </cfRule>
  </conditionalFormatting>
  <conditionalFormatting sqref="E196 E228 E288 E316 E346 E375">
    <cfRule type="expression" dxfId="304" priority="423" stopIfTrue="1">
      <formula>ISBLANK(E196)</formula>
    </cfRule>
  </conditionalFormatting>
  <conditionalFormatting sqref="A196 A228 A288 A316 A346 A375">
    <cfRule type="expression" dxfId="303" priority="422">
      <formula>$BD196&lt;0</formula>
    </cfRule>
  </conditionalFormatting>
  <conditionalFormatting sqref="C196 C228 C288 C316 C346 C375">
    <cfRule type="expression" dxfId="302" priority="420" stopIfTrue="1">
      <formula>ISBLANK(C196)</formula>
    </cfRule>
  </conditionalFormatting>
  <conditionalFormatting sqref="B196:D196 B228:D228 B288:D288 B316:D316 B346:D346 B375:D375">
    <cfRule type="expression" dxfId="301" priority="419" stopIfTrue="1">
      <formula>ISBLANK(B196)</formula>
    </cfRule>
  </conditionalFormatting>
  <conditionalFormatting sqref="A229 A258 A289 A347 A376">
    <cfRule type="expression" dxfId="300" priority="418">
      <formula>$BD229&lt;0</formula>
    </cfRule>
  </conditionalFormatting>
  <conditionalFormatting sqref="E197 E229 E258 E289 E347 E376">
    <cfRule type="expression" dxfId="299" priority="416" stopIfTrue="1">
      <formula>ISBLANK(E197)</formula>
    </cfRule>
  </conditionalFormatting>
  <conditionalFormatting sqref="A229 A258 A289 A347 A376">
    <cfRule type="expression" dxfId="298" priority="415">
      <formula>$BD229&lt;0</formula>
    </cfRule>
  </conditionalFormatting>
  <conditionalFormatting sqref="C197 C229 C258 C289 C347 C376">
    <cfRule type="expression" dxfId="297" priority="413" stopIfTrue="1">
      <formula>ISBLANK(C197)</formula>
    </cfRule>
  </conditionalFormatting>
  <conditionalFormatting sqref="B197 B229 B258 B289 B347 B376 D197 D229 D258 D289 D347 D376">
    <cfRule type="expression" dxfId="296" priority="414" stopIfTrue="1">
      <formula>ISBLANK(B197)</formula>
    </cfRule>
  </conditionalFormatting>
  <conditionalFormatting sqref="B197:D197 B229:D229 B258:D258 B289:D289 B347:D347 B376:D376">
    <cfRule type="expression" dxfId="295" priority="412" stopIfTrue="1">
      <formula>ISBLANK(B197)</formula>
    </cfRule>
  </conditionalFormatting>
  <conditionalFormatting sqref="B206 B238 B266 B297 B324 B355 D206 D238 D266 D297 D324 D355">
    <cfRule type="expression" dxfId="294" priority="360" stopIfTrue="1">
      <formula>ISBLANK(B206)</formula>
    </cfRule>
  </conditionalFormatting>
  <conditionalFormatting sqref="A230 A259 A290 A348 A377">
    <cfRule type="expression" dxfId="293" priority="411">
      <formula>$BD230&lt;0</formula>
    </cfRule>
  </conditionalFormatting>
  <conditionalFormatting sqref="E198 E230 E259 E290 E348 E377">
    <cfRule type="expression" dxfId="292" priority="409" stopIfTrue="1">
      <formula>ISBLANK(E198)</formula>
    </cfRule>
  </conditionalFormatting>
  <conditionalFormatting sqref="A230 A259 A290 A348 A377">
    <cfRule type="expression" dxfId="291" priority="408">
      <formula>$BD230&lt;0</formula>
    </cfRule>
  </conditionalFormatting>
  <conditionalFormatting sqref="C198 C230 C259 C290 C348 C377">
    <cfRule type="expression" dxfId="290" priority="406" stopIfTrue="1">
      <formula>ISBLANK(C198)</formula>
    </cfRule>
  </conditionalFormatting>
  <conditionalFormatting sqref="B198 B230 B259 B290 B348 B377 D198 D230 D259 D290 D348 D377">
    <cfRule type="expression" dxfId="289" priority="407" stopIfTrue="1">
      <formula>ISBLANK(B198)</formula>
    </cfRule>
  </conditionalFormatting>
  <conditionalFormatting sqref="B198:D198 B230:D230 B259:D259 B290:D290 B348:D348 B377:D377">
    <cfRule type="expression" dxfId="288" priority="405" stopIfTrue="1">
      <formula>ISBLANK(B198)</formula>
    </cfRule>
  </conditionalFormatting>
  <conditionalFormatting sqref="B208 B240 B268 B299 B325 B357 D208 D240 D268 D299 D325 D357">
    <cfRule type="expression" dxfId="287" priority="353" stopIfTrue="1">
      <formula>ISBLANK(B208)</formula>
    </cfRule>
  </conditionalFormatting>
  <conditionalFormatting sqref="A231 A260 A291 A378">
    <cfRule type="expression" dxfId="286" priority="404">
      <formula>$BD231&lt;0</formula>
    </cfRule>
  </conditionalFormatting>
  <conditionalFormatting sqref="E199 E231 E260 E291 E317 E378">
    <cfRule type="expression" dxfId="285" priority="402" stopIfTrue="1">
      <formula>ISBLANK(E199)</formula>
    </cfRule>
  </conditionalFormatting>
  <conditionalFormatting sqref="A231 A260 A291 A378">
    <cfRule type="expression" dxfId="284" priority="401">
      <formula>$BD231&lt;0</formula>
    </cfRule>
  </conditionalFormatting>
  <conditionalFormatting sqref="C199 C231 C260 C291 C317 C378">
    <cfRule type="expression" dxfId="283" priority="399" stopIfTrue="1">
      <formula>ISBLANK(C199)</formula>
    </cfRule>
  </conditionalFormatting>
  <conditionalFormatting sqref="B199 B231 B260 B291 B317 B378 D199 D231 D260 D291 D317 D378">
    <cfRule type="expression" dxfId="282" priority="400" stopIfTrue="1">
      <formula>ISBLANK(B199)</formula>
    </cfRule>
  </conditionalFormatting>
  <conditionalFormatting sqref="B199:D199 B231:D231 B260:D260 B291:D291 B317:D317 B378:D378">
    <cfRule type="expression" dxfId="281" priority="398" stopIfTrue="1">
      <formula>ISBLANK(B199)</formula>
    </cfRule>
  </conditionalFormatting>
  <conditionalFormatting sqref="E200 E232 E261 E292 E318 E349 E379">
    <cfRule type="expression" dxfId="280" priority="396" stopIfTrue="1">
      <formula>ISBLANK(E200)</formula>
    </cfRule>
  </conditionalFormatting>
  <conditionalFormatting sqref="A232 A261 A292 A349 A379">
    <cfRule type="expression" dxfId="279" priority="397">
      <formula>$BD232&lt;0</formula>
    </cfRule>
  </conditionalFormatting>
  <conditionalFormatting sqref="B200:D200 B232:D232 B261:D261 B292:D292 B318:D318 B349:D349 B379:D379">
    <cfRule type="expression" dxfId="278" priority="395" stopIfTrue="1">
      <formula>ISBLANK(B200)</formula>
    </cfRule>
  </conditionalFormatting>
  <conditionalFormatting sqref="E202 E234 E263 E320 E351">
    <cfRule type="expression" dxfId="277" priority="393" stopIfTrue="1">
      <formula>ISBLANK(E202)</formula>
    </cfRule>
  </conditionalFormatting>
  <conditionalFormatting sqref="A234 A263 A351">
    <cfRule type="expression" dxfId="276" priority="394">
      <formula>$BD234&lt;0</formula>
    </cfRule>
  </conditionalFormatting>
  <conditionalFormatting sqref="B202:D202 B234:D234 B263:D263 B320:D320 B351:D351">
    <cfRule type="expression" dxfId="275" priority="392" stopIfTrue="1">
      <formula>ISBLANK(B202)</formula>
    </cfRule>
  </conditionalFormatting>
  <conditionalFormatting sqref="A233 A262 A293 A350 A380">
    <cfRule type="expression" dxfId="274" priority="391">
      <formula>$BD233&lt;0</formula>
    </cfRule>
  </conditionalFormatting>
  <conditionalFormatting sqref="E201 E233 E262 E293 E319 E350 E380">
    <cfRule type="expression" dxfId="273" priority="389" stopIfTrue="1">
      <formula>ISBLANK(E201)</formula>
    </cfRule>
  </conditionalFormatting>
  <conditionalFormatting sqref="A233 A262 A293 A350 A380">
    <cfRule type="expression" dxfId="272" priority="388">
      <formula>$BD233&lt;0</formula>
    </cfRule>
  </conditionalFormatting>
  <conditionalFormatting sqref="C201 C233 C262 C293 C319 C350 C380">
    <cfRule type="expression" dxfId="271" priority="386" stopIfTrue="1">
      <formula>ISBLANK(C201)</formula>
    </cfRule>
  </conditionalFormatting>
  <conditionalFormatting sqref="B201 B233 B262 B293 B319 B350 B380 D201 D233 D262 D293 D319 D350 D380">
    <cfRule type="expression" dxfId="270" priority="387" stopIfTrue="1">
      <formula>ISBLANK(B201)</formula>
    </cfRule>
  </conditionalFormatting>
  <conditionalFormatting sqref="B201:D201 B233:D233 B262:D262 B293:D293 B319:D319 B350:D350 B380:D380">
    <cfRule type="expression" dxfId="269" priority="385" stopIfTrue="1">
      <formula>ISBLANK(B201)</formula>
    </cfRule>
  </conditionalFormatting>
  <conditionalFormatting sqref="A235 A294 A352">
    <cfRule type="expression" dxfId="268" priority="384">
      <formula>$BD235&lt;0</formula>
    </cfRule>
  </conditionalFormatting>
  <conditionalFormatting sqref="E203 E235 E294 E321 E352">
    <cfRule type="expression" dxfId="267" priority="382" stopIfTrue="1">
      <formula>ISBLANK(E203)</formula>
    </cfRule>
  </conditionalFormatting>
  <conditionalFormatting sqref="A235 A294 A352">
    <cfRule type="expression" dxfId="266" priority="381">
      <formula>$BD235&lt;0</formula>
    </cfRule>
  </conditionalFormatting>
  <conditionalFormatting sqref="C203 C235 C294 C321 C352">
    <cfRule type="expression" dxfId="265" priority="379" stopIfTrue="1">
      <formula>ISBLANK(C203)</formula>
    </cfRule>
  </conditionalFormatting>
  <conditionalFormatting sqref="B203 B235 B294 B321 B352 D203 D235 D294 D321 D352">
    <cfRule type="expression" dxfId="264" priority="380" stopIfTrue="1">
      <formula>ISBLANK(B203)</formula>
    </cfRule>
  </conditionalFormatting>
  <conditionalFormatting sqref="B203:D203 B235:D235 B294:D294 B321:D321 B352:D352">
    <cfRule type="expression" dxfId="263" priority="378" stopIfTrue="1">
      <formula>ISBLANK(B203)</formula>
    </cfRule>
  </conditionalFormatting>
  <conditionalFormatting sqref="A236 A264 A295 A353">
    <cfRule type="expression" dxfId="262" priority="377">
      <formula>$BD236&lt;0</formula>
    </cfRule>
  </conditionalFormatting>
  <conditionalFormatting sqref="E204 E236 E264 E295 E322 E353">
    <cfRule type="expression" dxfId="261" priority="375" stopIfTrue="1">
      <formula>ISBLANK(E204)</formula>
    </cfRule>
  </conditionalFormatting>
  <conditionalFormatting sqref="A236 A264 A295 A353">
    <cfRule type="expression" dxfId="260" priority="374">
      <formula>$BD236&lt;0</formula>
    </cfRule>
  </conditionalFormatting>
  <conditionalFormatting sqref="C204 C236 C264 C295 C322 C353">
    <cfRule type="expression" dxfId="259" priority="372" stopIfTrue="1">
      <formula>ISBLANK(C204)</formula>
    </cfRule>
  </conditionalFormatting>
  <conditionalFormatting sqref="B204 B236 B264 B295 B322 B353 D204 D236 D264 D295 D322 D353">
    <cfRule type="expression" dxfId="258" priority="373" stopIfTrue="1">
      <formula>ISBLANK(B204)</formula>
    </cfRule>
  </conditionalFormatting>
  <conditionalFormatting sqref="B204:D204 B236:D236 B264:D264 B295:D295 B322:D322 B353:D353">
    <cfRule type="expression" dxfId="257" priority="371" stopIfTrue="1">
      <formula>ISBLANK(B204)</formula>
    </cfRule>
  </conditionalFormatting>
  <conditionalFormatting sqref="E205 E237 E265 E296 E323 E354">
    <cfRule type="expression" dxfId="256" priority="369" stopIfTrue="1">
      <formula>ISBLANK(E205)</formula>
    </cfRule>
  </conditionalFormatting>
  <conditionalFormatting sqref="A205 A237 A265 A296 A354">
    <cfRule type="expression" dxfId="255" priority="370">
      <formula>$BD205&lt;0</formula>
    </cfRule>
  </conditionalFormatting>
  <conditionalFormatting sqref="B205:D205 B237:D237 B265:D265 B296:D296 B323:D323 B354:D354">
    <cfRule type="expression" dxfId="254" priority="368" stopIfTrue="1">
      <formula>ISBLANK(B205)</formula>
    </cfRule>
  </conditionalFormatting>
  <conditionalFormatting sqref="E207 E239 E267 E298 E356">
    <cfRule type="expression" dxfId="253" priority="366" stopIfTrue="1">
      <formula>ISBLANK(E207)</formula>
    </cfRule>
  </conditionalFormatting>
  <conditionalFormatting sqref="A207 A239 A267 A298 A356">
    <cfRule type="expression" dxfId="252" priority="367">
      <formula>$BD207&lt;0</formula>
    </cfRule>
  </conditionalFormatting>
  <conditionalFormatting sqref="B207:D207 B239:D239 B267:D267 B298:D298 B356:D356">
    <cfRule type="expression" dxfId="251" priority="365" stopIfTrue="1">
      <formula>ISBLANK(B207)</formula>
    </cfRule>
  </conditionalFormatting>
  <conditionalFormatting sqref="A206 A238 A266 A297 A355">
    <cfRule type="expression" dxfId="250" priority="364">
      <formula>$BD206&lt;0</formula>
    </cfRule>
  </conditionalFormatting>
  <conditionalFormatting sqref="E206 E238 E266 E297 E324 E355">
    <cfRule type="expression" dxfId="249" priority="362" stopIfTrue="1">
      <formula>ISBLANK(E206)</formula>
    </cfRule>
  </conditionalFormatting>
  <conditionalFormatting sqref="A206 A238 A266 A297 A355">
    <cfRule type="expression" dxfId="248" priority="361">
      <formula>$BD206&lt;0</formula>
    </cfRule>
  </conditionalFormatting>
  <conditionalFormatting sqref="C206 C238 C266 C297 C324 C355">
    <cfRule type="expression" dxfId="247" priority="359" stopIfTrue="1">
      <formula>ISBLANK(C206)</formula>
    </cfRule>
  </conditionalFormatting>
  <conditionalFormatting sqref="B206:D206 B238:D238 B266:D266 B297:D297 B324:D324 B355:D355">
    <cfRule type="expression" dxfId="246" priority="358" stopIfTrue="1">
      <formula>ISBLANK(B206)</formula>
    </cfRule>
  </conditionalFormatting>
  <conditionalFormatting sqref="A208 A240 A268 A299 A357">
    <cfRule type="expression" dxfId="245" priority="357">
      <formula>$BD208&lt;0</formula>
    </cfRule>
  </conditionalFormatting>
  <conditionalFormatting sqref="E208 E240 E268 E299 E325 E357">
    <cfRule type="expression" dxfId="244" priority="355" stopIfTrue="1">
      <formula>ISBLANK(E208)</formula>
    </cfRule>
  </conditionalFormatting>
  <conditionalFormatting sqref="A208 A240 A268 A299 A357">
    <cfRule type="expression" dxfId="243" priority="354">
      <formula>$BD208&lt;0</formula>
    </cfRule>
  </conditionalFormatting>
  <conditionalFormatting sqref="C208 C240 C268 C299 C325 C357">
    <cfRule type="expression" dxfId="242" priority="352" stopIfTrue="1">
      <formula>ISBLANK(C208)</formula>
    </cfRule>
  </conditionalFormatting>
  <conditionalFormatting sqref="B208:D208 B240:D240 B268:D268 B299:D299 B325:D325 B357:D357">
    <cfRule type="expression" dxfId="241" priority="351" stopIfTrue="1">
      <formula>ISBLANK(B208)</formula>
    </cfRule>
  </conditionalFormatting>
  <conditionalFormatting sqref="A209 A241 A269 A300 A358">
    <cfRule type="expression" dxfId="240" priority="350">
      <formula>$BD209&lt;0</formula>
    </cfRule>
  </conditionalFormatting>
  <conditionalFormatting sqref="E209 E241 E269 E300 E326 E358">
    <cfRule type="expression" dxfId="239" priority="348" stopIfTrue="1">
      <formula>ISBLANK(E209)</formula>
    </cfRule>
  </conditionalFormatting>
  <conditionalFormatting sqref="A209 A241 A269 A300 A358">
    <cfRule type="expression" dxfId="238" priority="347">
      <formula>$BD209&lt;0</formula>
    </cfRule>
  </conditionalFormatting>
  <conditionalFormatting sqref="C209 C241 C269 C300 C326 C358">
    <cfRule type="expression" dxfId="237" priority="345" stopIfTrue="1">
      <formula>ISBLANK(C209)</formula>
    </cfRule>
  </conditionalFormatting>
  <conditionalFormatting sqref="B209 B241 B269 B300 B326 B358 D209 D241 D269 D300 D326 D358">
    <cfRule type="expression" dxfId="236" priority="346" stopIfTrue="1">
      <formula>ISBLANK(B209)</formula>
    </cfRule>
  </conditionalFormatting>
  <conditionalFormatting sqref="B209:D209 B241:D241 B269:D269 B300:D300 B326:D326 B358:D358">
    <cfRule type="expression" dxfId="235" priority="344" stopIfTrue="1">
      <formula>ISBLANK(B209)</formula>
    </cfRule>
  </conditionalFormatting>
  <conditionalFormatting sqref="A210 A270 A301 A359">
    <cfRule type="expression" dxfId="234" priority="343">
      <formula>$BD210&lt;0</formula>
    </cfRule>
  </conditionalFormatting>
  <conditionalFormatting sqref="E210 E270 E301 E327 E359">
    <cfRule type="expression" dxfId="233" priority="341" stopIfTrue="1">
      <formula>ISBLANK(E210)</formula>
    </cfRule>
  </conditionalFormatting>
  <conditionalFormatting sqref="A210 A270 A301 A359">
    <cfRule type="expression" dxfId="232" priority="340">
      <formula>$BD210&lt;0</formula>
    </cfRule>
  </conditionalFormatting>
  <conditionalFormatting sqref="C210 C270 C301 C327 C359">
    <cfRule type="expression" dxfId="231" priority="338" stopIfTrue="1">
      <formula>ISBLANK(C210)</formula>
    </cfRule>
  </conditionalFormatting>
  <conditionalFormatting sqref="B210 B270 B301 B327 B359 D210 D270 D301 D327 D359">
    <cfRule type="expression" dxfId="230" priority="339" stopIfTrue="1">
      <formula>ISBLANK(B210)</formula>
    </cfRule>
  </conditionalFormatting>
  <conditionalFormatting sqref="B210:D210 B270:D270 B301:D301 B327:D327 B359:D359">
    <cfRule type="expression" dxfId="229" priority="337" stopIfTrue="1">
      <formula>ISBLANK(B210)</formula>
    </cfRule>
  </conditionalFormatting>
  <conditionalFormatting sqref="A211 A242 A271 A302 A328 A360">
    <cfRule type="expression" dxfId="228" priority="336">
      <formula>$BD211&lt;0</formula>
    </cfRule>
  </conditionalFormatting>
  <conditionalFormatting sqref="E211 E242 E271 E302 E328 E360">
    <cfRule type="expression" dxfId="227" priority="334" stopIfTrue="1">
      <formula>ISBLANK(E211)</formula>
    </cfRule>
  </conditionalFormatting>
  <conditionalFormatting sqref="A211 A242 A271 A302 A328 A360">
    <cfRule type="expression" dxfId="226" priority="333">
      <formula>$BD211&lt;0</formula>
    </cfRule>
  </conditionalFormatting>
  <conditionalFormatting sqref="C211 C242 C271 C302 C328 C360">
    <cfRule type="expression" dxfId="225" priority="331" stopIfTrue="1">
      <formula>ISBLANK(C211)</formula>
    </cfRule>
  </conditionalFormatting>
  <conditionalFormatting sqref="B211 B242 B271 B302 B328 B360 D211 D242 D271 D302 D328 D360">
    <cfRule type="expression" dxfId="224" priority="332" stopIfTrue="1">
      <formula>ISBLANK(B211)</formula>
    </cfRule>
  </conditionalFormatting>
  <conditionalFormatting sqref="B211:D211 B242:D242 B271:D271 B302:D302 B328:D328 B360:D360">
    <cfRule type="expression" dxfId="223" priority="330" stopIfTrue="1">
      <formula>ISBLANK(B211)</formula>
    </cfRule>
  </conditionalFormatting>
  <conditionalFormatting sqref="E212 E243 E272 E329 E361">
    <cfRule type="expression" dxfId="222" priority="328" stopIfTrue="1">
      <formula>ISBLANK(E212)</formula>
    </cfRule>
  </conditionalFormatting>
  <conditionalFormatting sqref="A212 A243 A272 A329 A361">
    <cfRule type="expression" dxfId="221" priority="329">
      <formula>$BD212&lt;0</formula>
    </cfRule>
  </conditionalFormatting>
  <conditionalFormatting sqref="B212:D212 B243:D243 B272:D272 B329:D329 B361:D361">
    <cfRule type="expression" dxfId="220" priority="327" stopIfTrue="1">
      <formula>ISBLANK(B212)</formula>
    </cfRule>
  </conditionalFormatting>
  <conditionalFormatting sqref="E214 E245 E274 E304 E331 E363">
    <cfRule type="expression" dxfId="219" priority="325" stopIfTrue="1">
      <formula>ISBLANK(E214)</formula>
    </cfRule>
  </conditionalFormatting>
  <conditionalFormatting sqref="A214 A245 A274 A304 A331 A363">
    <cfRule type="expression" dxfId="218" priority="326">
      <formula>$BD214&lt;0</formula>
    </cfRule>
  </conditionalFormatting>
  <conditionalFormatting sqref="B214:D214 B245:D245 B274:D274 B304:D304 B331:D331 B363:D363">
    <cfRule type="expression" dxfId="217" priority="324" stopIfTrue="1">
      <formula>ISBLANK(B214)</formula>
    </cfRule>
  </conditionalFormatting>
  <conditionalFormatting sqref="A213 A244 A273 A303 A330 A362">
    <cfRule type="expression" dxfId="216" priority="323">
      <formula>$BD213&lt;0</formula>
    </cfRule>
  </conditionalFormatting>
  <conditionalFormatting sqref="E213 E244 E273 E303 E330 E362">
    <cfRule type="expression" dxfId="215" priority="321" stopIfTrue="1">
      <formula>ISBLANK(E213)</formula>
    </cfRule>
  </conditionalFormatting>
  <conditionalFormatting sqref="A213 A244 A273 A303 A330 A362">
    <cfRule type="expression" dxfId="214" priority="320">
      <formula>$BD213&lt;0</formula>
    </cfRule>
  </conditionalFormatting>
  <conditionalFormatting sqref="C213 C244 C273 C303 C330 C362">
    <cfRule type="expression" dxfId="213" priority="318" stopIfTrue="1">
      <formula>ISBLANK(C213)</formula>
    </cfRule>
  </conditionalFormatting>
  <conditionalFormatting sqref="B213 B244 B273 B303 B330 B362 D213 D244 D273 D303 D330 D362">
    <cfRule type="expression" dxfId="212" priority="319" stopIfTrue="1">
      <formula>ISBLANK(B213)</formula>
    </cfRule>
  </conditionalFormatting>
  <conditionalFormatting sqref="B213:D213 B244:D244 B273:D273 B303:D303 B330:D330 B362:D362">
    <cfRule type="expression" dxfId="211" priority="317" stopIfTrue="1">
      <formula>ISBLANK(B213)</formula>
    </cfRule>
  </conditionalFormatting>
  <conditionalFormatting sqref="A215 A246 A275 A305 A332">
    <cfRule type="expression" dxfId="210" priority="316">
      <formula>$BD215&lt;0</formula>
    </cfRule>
  </conditionalFormatting>
  <conditionalFormatting sqref="E215 E246 E275 E305 E332">
    <cfRule type="expression" dxfId="209" priority="314" stopIfTrue="1">
      <formula>ISBLANK(E215)</formula>
    </cfRule>
  </conditionalFormatting>
  <conditionalFormatting sqref="A215 A246 A275 A305 A332">
    <cfRule type="expression" dxfId="208" priority="313">
      <formula>$BD215&lt;0</formula>
    </cfRule>
  </conditionalFormatting>
  <conditionalFormatting sqref="C215 C246 C275 C305 C332">
    <cfRule type="expression" dxfId="207" priority="311" stopIfTrue="1">
      <formula>ISBLANK(C215)</formula>
    </cfRule>
  </conditionalFormatting>
  <conditionalFormatting sqref="B215 B246 B275 B305 B332 D215 D246 D275 D305 D332">
    <cfRule type="expression" dxfId="206" priority="312" stopIfTrue="1">
      <formula>ISBLANK(B215)</formula>
    </cfRule>
  </conditionalFormatting>
  <conditionalFormatting sqref="B215:D215 B246:D246 B275:D275 B305:D305 B332:D332">
    <cfRule type="expression" dxfId="205" priority="310" stopIfTrue="1">
      <formula>ISBLANK(B215)</formula>
    </cfRule>
  </conditionalFormatting>
  <conditionalFormatting sqref="A216 A247 A276 A306 A333 A364">
    <cfRule type="expression" dxfId="204" priority="309">
      <formula>$BD216&lt;0</formula>
    </cfRule>
  </conditionalFormatting>
  <conditionalFormatting sqref="E216 E247 E276 E306 E333 E364">
    <cfRule type="expression" dxfId="203" priority="307" stopIfTrue="1">
      <formula>ISBLANK(E216)</formula>
    </cfRule>
  </conditionalFormatting>
  <conditionalFormatting sqref="A216 A247 A276 A306 A333 A364">
    <cfRule type="expression" dxfId="202" priority="306">
      <formula>$BD216&lt;0</formula>
    </cfRule>
  </conditionalFormatting>
  <conditionalFormatting sqref="C216 C247 C276 C306 C333 C364">
    <cfRule type="expression" dxfId="201" priority="304" stopIfTrue="1">
      <formula>ISBLANK(C216)</formula>
    </cfRule>
  </conditionalFormatting>
  <conditionalFormatting sqref="B216 B247 B276 B306 B333 B364 D216 D247 D276 D306 D333 D364">
    <cfRule type="expression" dxfId="200" priority="305" stopIfTrue="1">
      <formula>ISBLANK(B216)</formula>
    </cfRule>
  </conditionalFormatting>
  <conditionalFormatting sqref="B216:D216 B247:D247 B276:D276 B306:D306 B333:D333 B364:D364">
    <cfRule type="expression" dxfId="199" priority="303" stopIfTrue="1">
      <formula>ISBLANK(B216)</formula>
    </cfRule>
  </conditionalFormatting>
  <conditionalFormatting sqref="E217 E248 E277 E307 E334">
    <cfRule type="expression" dxfId="198" priority="301" stopIfTrue="1">
      <formula>ISBLANK(E217)</formula>
    </cfRule>
  </conditionalFormatting>
  <conditionalFormatting sqref="A217 A248 A277 A307 A334">
    <cfRule type="expression" dxfId="197" priority="302">
      <formula>$BD217&lt;0</formula>
    </cfRule>
  </conditionalFormatting>
  <conditionalFormatting sqref="B217:D217 B248:D248 B277:D277 B307:D307 B334:D334">
    <cfRule type="expression" dxfId="196" priority="300" stopIfTrue="1">
      <formula>ISBLANK(B217)</formula>
    </cfRule>
  </conditionalFormatting>
  <conditionalFormatting sqref="B391 B408 D391 D408">
    <cfRule type="expression" dxfId="195" priority="248" stopIfTrue="1">
      <formula>ISBLANK(B391)</formula>
    </cfRule>
  </conditionalFormatting>
  <conditionalFormatting sqref="A383 A400">
    <cfRule type="expression" dxfId="194" priority="299">
      <formula>$BD383&lt;0</formula>
    </cfRule>
  </conditionalFormatting>
  <conditionalFormatting sqref="E383 E400">
    <cfRule type="expression" dxfId="193" priority="297" stopIfTrue="1">
      <formula>ISBLANK(E383)</formula>
    </cfRule>
  </conditionalFormatting>
  <conditionalFormatting sqref="A383 A400">
    <cfRule type="expression" dxfId="192" priority="296">
      <formula>$BD383&lt;0</formula>
    </cfRule>
  </conditionalFormatting>
  <conditionalFormatting sqref="C383 C400">
    <cfRule type="expression" dxfId="191" priority="294" stopIfTrue="1">
      <formula>ISBLANK(C383)</formula>
    </cfRule>
  </conditionalFormatting>
  <conditionalFormatting sqref="B383 B400 D383 D400">
    <cfRule type="expression" dxfId="190" priority="295" stopIfTrue="1">
      <formula>ISBLANK(B383)</formula>
    </cfRule>
  </conditionalFormatting>
  <conditionalFormatting sqref="B383:D383 B400:D400">
    <cfRule type="expression" dxfId="189" priority="293" stopIfTrue="1">
      <formula>ISBLANK(B383)</formula>
    </cfRule>
  </conditionalFormatting>
  <conditionalFormatting sqref="B393 D393">
    <cfRule type="expression" dxfId="188" priority="241" stopIfTrue="1">
      <formula>ISBLANK(B393)</formula>
    </cfRule>
  </conditionalFormatting>
  <conditionalFormatting sqref="A384 A401">
    <cfRule type="expression" dxfId="187" priority="292">
      <formula>$BD384&lt;0</formula>
    </cfRule>
  </conditionalFormatting>
  <conditionalFormatting sqref="E384 E401">
    <cfRule type="expression" dxfId="186" priority="290" stopIfTrue="1">
      <formula>ISBLANK(E384)</formula>
    </cfRule>
  </conditionalFormatting>
  <conditionalFormatting sqref="A384 A401">
    <cfRule type="expression" dxfId="185" priority="289">
      <formula>$BD384&lt;0</formula>
    </cfRule>
  </conditionalFormatting>
  <conditionalFormatting sqref="C384 C401">
    <cfRule type="expression" dxfId="184" priority="287" stopIfTrue="1">
      <formula>ISBLANK(C384)</formula>
    </cfRule>
  </conditionalFormatting>
  <conditionalFormatting sqref="B384 B401 D384 D401">
    <cfRule type="expression" dxfId="183" priority="288" stopIfTrue="1">
      <formula>ISBLANK(B384)</formula>
    </cfRule>
  </conditionalFormatting>
  <conditionalFormatting sqref="B384:D384 B401:D401">
    <cfRule type="expression" dxfId="182" priority="286" stopIfTrue="1">
      <formula>ISBLANK(B384)</formula>
    </cfRule>
  </conditionalFormatting>
  <conditionalFormatting sqref="E385 E402">
    <cfRule type="expression" dxfId="181" priority="284" stopIfTrue="1">
      <formula>ISBLANK(E385)</formula>
    </cfRule>
  </conditionalFormatting>
  <conditionalFormatting sqref="A385 A402">
    <cfRule type="expression" dxfId="180" priority="285">
      <formula>$BD385&lt;0</formula>
    </cfRule>
  </conditionalFormatting>
  <conditionalFormatting sqref="B385:D385 B402:D402">
    <cfRule type="expression" dxfId="179" priority="283" stopIfTrue="1">
      <formula>ISBLANK(B385)</formula>
    </cfRule>
  </conditionalFormatting>
  <conditionalFormatting sqref="E387 E404">
    <cfRule type="expression" dxfId="178" priority="281" stopIfTrue="1">
      <formula>ISBLANK(E387)</formula>
    </cfRule>
  </conditionalFormatting>
  <conditionalFormatting sqref="A387 A404">
    <cfRule type="expression" dxfId="177" priority="282">
      <formula>$BD387&lt;0</formula>
    </cfRule>
  </conditionalFormatting>
  <conditionalFormatting sqref="B387:D387 B404:D404">
    <cfRule type="expression" dxfId="176" priority="280" stopIfTrue="1">
      <formula>ISBLANK(B387)</formula>
    </cfRule>
  </conditionalFormatting>
  <conditionalFormatting sqref="A386 A403">
    <cfRule type="expression" dxfId="175" priority="279">
      <formula>$BD386&lt;0</formula>
    </cfRule>
  </conditionalFormatting>
  <conditionalFormatting sqref="E386 E403">
    <cfRule type="expression" dxfId="174" priority="277" stopIfTrue="1">
      <formula>ISBLANK(E386)</formula>
    </cfRule>
  </conditionalFormatting>
  <conditionalFormatting sqref="A386 A403">
    <cfRule type="expression" dxfId="173" priority="276">
      <formula>$BD386&lt;0</formula>
    </cfRule>
  </conditionalFormatting>
  <conditionalFormatting sqref="C386 C403">
    <cfRule type="expression" dxfId="172" priority="274" stopIfTrue="1">
      <formula>ISBLANK(C386)</formula>
    </cfRule>
  </conditionalFormatting>
  <conditionalFormatting sqref="B386 B403 D386 D403">
    <cfRule type="expression" dxfId="171" priority="275" stopIfTrue="1">
      <formula>ISBLANK(B386)</formula>
    </cfRule>
  </conditionalFormatting>
  <conditionalFormatting sqref="B386:D386 B403:D403">
    <cfRule type="expression" dxfId="170" priority="273" stopIfTrue="1">
      <formula>ISBLANK(B386)</formula>
    </cfRule>
  </conditionalFormatting>
  <conditionalFormatting sqref="A388">
    <cfRule type="expression" dxfId="169" priority="272">
      <formula>$BD388&lt;0</formula>
    </cfRule>
  </conditionalFormatting>
  <conditionalFormatting sqref="E388 E405">
    <cfRule type="expression" dxfId="168" priority="270" stopIfTrue="1">
      <formula>ISBLANK(E388)</formula>
    </cfRule>
  </conditionalFormatting>
  <conditionalFormatting sqref="A388">
    <cfRule type="expression" dxfId="167" priority="269">
      <formula>$BD388&lt;0</formula>
    </cfRule>
  </conditionalFormatting>
  <conditionalFormatting sqref="C388 C405">
    <cfRule type="expression" dxfId="166" priority="267" stopIfTrue="1">
      <formula>ISBLANK(C388)</formula>
    </cfRule>
  </conditionalFormatting>
  <conditionalFormatting sqref="B388 B405 D388 D405">
    <cfRule type="expression" dxfId="165" priority="268" stopIfTrue="1">
      <formula>ISBLANK(B388)</formula>
    </cfRule>
  </conditionalFormatting>
  <conditionalFormatting sqref="B388:D388 B405:D405">
    <cfRule type="expression" dxfId="164" priority="266" stopIfTrue="1">
      <formula>ISBLANK(B388)</formula>
    </cfRule>
  </conditionalFormatting>
  <conditionalFormatting sqref="A389">
    <cfRule type="expression" dxfId="163" priority="265">
      <formula>$BD389&lt;0</formula>
    </cfRule>
  </conditionalFormatting>
  <conditionalFormatting sqref="E389 E406">
    <cfRule type="expression" dxfId="162" priority="263" stopIfTrue="1">
      <formula>ISBLANK(E389)</formula>
    </cfRule>
  </conditionalFormatting>
  <conditionalFormatting sqref="A389">
    <cfRule type="expression" dxfId="161" priority="262">
      <formula>$BD389&lt;0</formula>
    </cfRule>
  </conditionalFormatting>
  <conditionalFormatting sqref="C389 C406">
    <cfRule type="expression" dxfId="160" priority="260" stopIfTrue="1">
      <formula>ISBLANK(C389)</formula>
    </cfRule>
  </conditionalFormatting>
  <conditionalFormatting sqref="B389 B406 D389 D406">
    <cfRule type="expression" dxfId="159" priority="261" stopIfTrue="1">
      <formula>ISBLANK(B389)</formula>
    </cfRule>
  </conditionalFormatting>
  <conditionalFormatting sqref="B389:D389 B406:D406">
    <cfRule type="expression" dxfId="158" priority="259" stopIfTrue="1">
      <formula>ISBLANK(B389)</formula>
    </cfRule>
  </conditionalFormatting>
  <conditionalFormatting sqref="E390 E407">
    <cfRule type="expression" dxfId="157" priority="257" stopIfTrue="1">
      <formula>ISBLANK(E390)</formula>
    </cfRule>
  </conditionalFormatting>
  <conditionalFormatting sqref="A390">
    <cfRule type="expression" dxfId="156" priority="258">
      <formula>$BD390&lt;0</formula>
    </cfRule>
  </conditionalFormatting>
  <conditionalFormatting sqref="B390:D390 B407:D407">
    <cfRule type="expression" dxfId="155" priority="256" stopIfTrue="1">
      <formula>ISBLANK(B390)</formula>
    </cfRule>
  </conditionalFormatting>
  <conditionalFormatting sqref="E392">
    <cfRule type="expression" dxfId="154" priority="254" stopIfTrue="1">
      <formula>ISBLANK(E392)</formula>
    </cfRule>
  </conditionalFormatting>
  <conditionalFormatting sqref="A392">
    <cfRule type="expression" dxfId="153" priority="255">
      <formula>$BD392&lt;0</formula>
    </cfRule>
  </conditionalFormatting>
  <conditionalFormatting sqref="B392:D392">
    <cfRule type="expression" dxfId="152" priority="253" stopIfTrue="1">
      <formula>ISBLANK(B392)</formula>
    </cfRule>
  </conditionalFormatting>
  <conditionalFormatting sqref="B381:D381 B398:D398">
    <cfRule type="expression" dxfId="151" priority="201" stopIfTrue="1">
      <formula>ISBLANK(B381)</formula>
    </cfRule>
  </conditionalFormatting>
  <conditionalFormatting sqref="A391">
    <cfRule type="expression" dxfId="150" priority="252">
      <formula>$BD391&lt;0</formula>
    </cfRule>
  </conditionalFormatting>
  <conditionalFormatting sqref="E391 E408">
    <cfRule type="expression" dxfId="149" priority="250" stopIfTrue="1">
      <formula>ISBLANK(E391)</formula>
    </cfRule>
  </conditionalFormatting>
  <conditionalFormatting sqref="A391">
    <cfRule type="expression" dxfId="148" priority="249">
      <formula>$BD391&lt;0</formula>
    </cfRule>
  </conditionalFormatting>
  <conditionalFormatting sqref="C391 C408">
    <cfRule type="expression" dxfId="147" priority="247" stopIfTrue="1">
      <formula>ISBLANK(C391)</formula>
    </cfRule>
  </conditionalFormatting>
  <conditionalFormatting sqref="B391:D391 B408:D408">
    <cfRule type="expression" dxfId="146" priority="246" stopIfTrue="1">
      <formula>ISBLANK(B391)</formula>
    </cfRule>
  </conditionalFormatting>
  <conditionalFormatting sqref="A393">
    <cfRule type="expression" dxfId="145" priority="245">
      <formula>$BD393&lt;0</formula>
    </cfRule>
  </conditionalFormatting>
  <conditionalFormatting sqref="E393">
    <cfRule type="expression" dxfId="144" priority="243" stopIfTrue="1">
      <formula>ISBLANK(E393)</formula>
    </cfRule>
  </conditionalFormatting>
  <conditionalFormatting sqref="A393">
    <cfRule type="expression" dxfId="143" priority="242">
      <formula>$BD393&lt;0</formula>
    </cfRule>
  </conditionalFormatting>
  <conditionalFormatting sqref="C393">
    <cfRule type="expression" dxfId="142" priority="240" stopIfTrue="1">
      <formula>ISBLANK(C393)</formula>
    </cfRule>
  </conditionalFormatting>
  <conditionalFormatting sqref="B393:D393">
    <cfRule type="expression" dxfId="141" priority="239" stopIfTrue="1">
      <formula>ISBLANK(B393)</formula>
    </cfRule>
  </conditionalFormatting>
  <conditionalFormatting sqref="A394">
    <cfRule type="expression" dxfId="140" priority="238">
      <formula>$BD394&lt;0</formula>
    </cfRule>
  </conditionalFormatting>
  <conditionalFormatting sqref="E394">
    <cfRule type="expression" dxfId="139" priority="236" stopIfTrue="1">
      <formula>ISBLANK(E394)</formula>
    </cfRule>
  </conditionalFormatting>
  <conditionalFormatting sqref="A394">
    <cfRule type="expression" dxfId="138" priority="235">
      <formula>$BD394&lt;0</formula>
    </cfRule>
  </conditionalFormatting>
  <conditionalFormatting sqref="C394">
    <cfRule type="expression" dxfId="137" priority="233" stopIfTrue="1">
      <formula>ISBLANK(C394)</formula>
    </cfRule>
  </conditionalFormatting>
  <conditionalFormatting sqref="B394 D394">
    <cfRule type="expression" dxfId="136" priority="234" stopIfTrue="1">
      <formula>ISBLANK(B394)</formula>
    </cfRule>
  </conditionalFormatting>
  <conditionalFormatting sqref="B394:D394">
    <cfRule type="expression" dxfId="135" priority="232" stopIfTrue="1">
      <formula>ISBLANK(B394)</formula>
    </cfRule>
  </conditionalFormatting>
  <conditionalFormatting sqref="A395">
    <cfRule type="expression" dxfId="134" priority="231">
      <formula>$BD395&lt;0</formula>
    </cfRule>
  </conditionalFormatting>
  <conditionalFormatting sqref="E395">
    <cfRule type="expression" dxfId="133" priority="229" stopIfTrue="1">
      <formula>ISBLANK(E395)</formula>
    </cfRule>
  </conditionalFormatting>
  <conditionalFormatting sqref="A395">
    <cfRule type="expression" dxfId="132" priority="228">
      <formula>$BD395&lt;0</formula>
    </cfRule>
  </conditionalFormatting>
  <conditionalFormatting sqref="C395">
    <cfRule type="expression" dxfId="131" priority="226" stopIfTrue="1">
      <formula>ISBLANK(C395)</formula>
    </cfRule>
  </conditionalFormatting>
  <conditionalFormatting sqref="B395 D395">
    <cfRule type="expression" dxfId="130" priority="227" stopIfTrue="1">
      <formula>ISBLANK(B395)</formula>
    </cfRule>
  </conditionalFormatting>
  <conditionalFormatting sqref="B395:D395">
    <cfRule type="expression" dxfId="129" priority="225" stopIfTrue="1">
      <formula>ISBLANK(B395)</formula>
    </cfRule>
  </conditionalFormatting>
  <conditionalFormatting sqref="E396">
    <cfRule type="expression" dxfId="128" priority="216" stopIfTrue="1">
      <formula>ISBLANK(E396)</formula>
    </cfRule>
  </conditionalFormatting>
  <conditionalFormatting sqref="A396">
    <cfRule type="expression" dxfId="127" priority="217">
      <formula>$BD396&lt;0</formula>
    </cfRule>
  </conditionalFormatting>
  <conditionalFormatting sqref="B396:D396">
    <cfRule type="expression" dxfId="126" priority="215" stopIfTrue="1">
      <formula>ISBLANK(B396)</formula>
    </cfRule>
  </conditionalFormatting>
  <conditionalFormatting sqref="A397">
    <cfRule type="expression" dxfId="125" priority="214">
      <formula>$BD397&lt;0</formula>
    </cfRule>
  </conditionalFormatting>
  <conditionalFormatting sqref="E397">
    <cfRule type="expression" dxfId="124" priority="212" stopIfTrue="1">
      <formula>ISBLANK(E397)</formula>
    </cfRule>
  </conditionalFormatting>
  <conditionalFormatting sqref="A397">
    <cfRule type="expression" dxfId="123" priority="211">
      <formula>$BD397&lt;0</formula>
    </cfRule>
  </conditionalFormatting>
  <conditionalFormatting sqref="C397">
    <cfRule type="expression" dxfId="122" priority="209" stopIfTrue="1">
      <formula>ISBLANK(C397)</formula>
    </cfRule>
  </conditionalFormatting>
  <conditionalFormatting sqref="B397 D397">
    <cfRule type="expression" dxfId="121" priority="210" stopIfTrue="1">
      <formula>ISBLANK(B397)</formula>
    </cfRule>
  </conditionalFormatting>
  <conditionalFormatting sqref="B397:D397">
    <cfRule type="expression" dxfId="120" priority="208" stopIfTrue="1">
      <formula>ISBLANK(B397)</formula>
    </cfRule>
  </conditionalFormatting>
  <conditionalFormatting sqref="B415 D415">
    <cfRule type="expression" dxfId="119" priority="156" stopIfTrue="1">
      <formula>ISBLANK(B415)</formula>
    </cfRule>
  </conditionalFormatting>
  <conditionalFormatting sqref="A381 A398">
    <cfRule type="expression" dxfId="118" priority="207">
      <formula>$BD381&lt;0</formula>
    </cfRule>
  </conditionalFormatting>
  <conditionalFormatting sqref="E381 E398">
    <cfRule type="expression" dxfId="117" priority="205" stopIfTrue="1">
      <formula>ISBLANK(E381)</formula>
    </cfRule>
  </conditionalFormatting>
  <conditionalFormatting sqref="A381 A398">
    <cfRule type="expression" dxfId="116" priority="204">
      <formula>$BD381&lt;0</formula>
    </cfRule>
  </conditionalFormatting>
  <conditionalFormatting sqref="C381 C398">
    <cfRule type="expression" dxfId="115" priority="202" stopIfTrue="1">
      <formula>ISBLANK(C381)</formula>
    </cfRule>
  </conditionalFormatting>
  <conditionalFormatting sqref="B381 B398 D381 D398">
    <cfRule type="expression" dxfId="114" priority="203" stopIfTrue="1">
      <formula>ISBLANK(B381)</formula>
    </cfRule>
  </conditionalFormatting>
  <conditionalFormatting sqref="E382 E399">
    <cfRule type="expression" dxfId="113" priority="199" stopIfTrue="1">
      <formula>ISBLANK(E382)</formula>
    </cfRule>
  </conditionalFormatting>
  <conditionalFormatting sqref="A382 A399">
    <cfRule type="expression" dxfId="112" priority="200">
      <formula>$BD382&lt;0</formula>
    </cfRule>
  </conditionalFormatting>
  <conditionalFormatting sqref="B382:D382 B399:D399">
    <cfRule type="expression" dxfId="111" priority="198" stopIfTrue="1">
      <formula>ISBLANK(B382)</formula>
    </cfRule>
  </conditionalFormatting>
  <conditionalFormatting sqref="E410">
    <cfRule type="expression" dxfId="110" priority="196" stopIfTrue="1">
      <formula>ISBLANK(E410)</formula>
    </cfRule>
  </conditionalFormatting>
  <conditionalFormatting sqref="B410:D410">
    <cfRule type="expression" dxfId="109" priority="195" stopIfTrue="1">
      <formula>ISBLANK(B410)</formula>
    </cfRule>
  </conditionalFormatting>
  <conditionalFormatting sqref="E409">
    <cfRule type="expression" dxfId="108" priority="192" stopIfTrue="1">
      <formula>ISBLANK(E409)</formula>
    </cfRule>
  </conditionalFormatting>
  <conditionalFormatting sqref="C409">
    <cfRule type="expression" dxfId="107" priority="189" stopIfTrue="1">
      <formula>ISBLANK(C409)</formula>
    </cfRule>
  </conditionalFormatting>
  <conditionalFormatting sqref="B409 D409">
    <cfRule type="expression" dxfId="106" priority="190" stopIfTrue="1">
      <formula>ISBLANK(B409)</formula>
    </cfRule>
  </conditionalFormatting>
  <conditionalFormatting sqref="B409:D409">
    <cfRule type="expression" dxfId="105" priority="188" stopIfTrue="1">
      <formula>ISBLANK(B409)</formula>
    </cfRule>
  </conditionalFormatting>
  <conditionalFormatting sqref="E411">
    <cfRule type="expression" dxfId="104" priority="185" stopIfTrue="1">
      <formula>ISBLANK(E411)</formula>
    </cfRule>
  </conditionalFormatting>
  <conditionalFormatting sqref="C411">
    <cfRule type="expression" dxfId="103" priority="182" stopIfTrue="1">
      <formula>ISBLANK(C411)</formula>
    </cfRule>
  </conditionalFormatting>
  <conditionalFormatting sqref="B411 D411">
    <cfRule type="expression" dxfId="102" priority="183" stopIfTrue="1">
      <formula>ISBLANK(B411)</formula>
    </cfRule>
  </conditionalFormatting>
  <conditionalFormatting sqref="B411:D411">
    <cfRule type="expression" dxfId="101" priority="181" stopIfTrue="1">
      <formula>ISBLANK(B411)</formula>
    </cfRule>
  </conditionalFormatting>
  <conditionalFormatting sqref="E412">
    <cfRule type="expression" dxfId="100" priority="178" stopIfTrue="1">
      <formula>ISBLANK(E412)</formula>
    </cfRule>
  </conditionalFormatting>
  <conditionalFormatting sqref="C412">
    <cfRule type="expression" dxfId="99" priority="175" stopIfTrue="1">
      <formula>ISBLANK(C412)</formula>
    </cfRule>
  </conditionalFormatting>
  <conditionalFormatting sqref="B412 D412">
    <cfRule type="expression" dxfId="98" priority="176" stopIfTrue="1">
      <formula>ISBLANK(B412)</formula>
    </cfRule>
  </conditionalFormatting>
  <conditionalFormatting sqref="B412:D412">
    <cfRule type="expression" dxfId="97" priority="174" stopIfTrue="1">
      <formula>ISBLANK(B412)</formula>
    </cfRule>
  </conditionalFormatting>
  <conditionalFormatting sqref="E413">
    <cfRule type="expression" dxfId="96" priority="172" stopIfTrue="1">
      <formula>ISBLANK(E413)</formula>
    </cfRule>
  </conditionalFormatting>
  <conditionalFormatting sqref="B413:D413">
    <cfRule type="expression" dxfId="95" priority="171" stopIfTrue="1">
      <formula>ISBLANK(B413)</formula>
    </cfRule>
  </conditionalFormatting>
  <conditionalFormatting sqref="E414">
    <cfRule type="expression" dxfId="94" priority="168" stopIfTrue="1">
      <formula>ISBLANK(E414)</formula>
    </cfRule>
  </conditionalFormatting>
  <conditionalFormatting sqref="C414">
    <cfRule type="expression" dxfId="93" priority="165" stopIfTrue="1">
      <formula>ISBLANK(C414)</formula>
    </cfRule>
  </conditionalFormatting>
  <conditionalFormatting sqref="B414 D414">
    <cfRule type="expression" dxfId="92" priority="166" stopIfTrue="1">
      <formula>ISBLANK(B414)</formula>
    </cfRule>
  </conditionalFormatting>
  <conditionalFormatting sqref="B414:D414">
    <cfRule type="expression" dxfId="91" priority="164" stopIfTrue="1">
      <formula>ISBLANK(B414)</formula>
    </cfRule>
  </conditionalFormatting>
  <conditionalFormatting sqref="E416">
    <cfRule type="expression" dxfId="90" priority="162" stopIfTrue="1">
      <formula>ISBLANK(E416)</formula>
    </cfRule>
  </conditionalFormatting>
  <conditionalFormatting sqref="B416:D416">
    <cfRule type="expression" dxfId="89" priority="161" stopIfTrue="1">
      <formula>ISBLANK(B416)</formula>
    </cfRule>
  </conditionalFormatting>
  <conditionalFormatting sqref="E415">
    <cfRule type="expression" dxfId="88" priority="158" stopIfTrue="1">
      <formula>ISBLANK(E415)</formula>
    </cfRule>
  </conditionalFormatting>
  <conditionalFormatting sqref="C415">
    <cfRule type="expression" dxfId="87" priority="155" stopIfTrue="1">
      <formula>ISBLANK(C415)</formula>
    </cfRule>
  </conditionalFormatting>
  <conditionalFormatting sqref="B415:D415">
    <cfRule type="expression" dxfId="86" priority="154" stopIfTrue="1">
      <formula>ISBLANK(B415)</formula>
    </cfRule>
  </conditionalFormatting>
  <conditionalFormatting sqref="E417">
    <cfRule type="expression" dxfId="85" priority="151" stopIfTrue="1">
      <formula>ISBLANK(E417)</formula>
    </cfRule>
  </conditionalFormatting>
  <conditionalFormatting sqref="C417">
    <cfRule type="expression" dxfId="84" priority="148" stopIfTrue="1">
      <formula>ISBLANK(C417)</formula>
    </cfRule>
  </conditionalFormatting>
  <conditionalFormatting sqref="B417 D417">
    <cfRule type="expression" dxfId="83" priority="149" stopIfTrue="1">
      <formula>ISBLANK(B417)</formula>
    </cfRule>
  </conditionalFormatting>
  <conditionalFormatting sqref="B417:D417">
    <cfRule type="expression" dxfId="82" priority="147" stopIfTrue="1">
      <formula>ISBLANK(B417)</formula>
    </cfRule>
  </conditionalFormatting>
  <conditionalFormatting sqref="A406">
    <cfRule type="expression" dxfId="81" priority="146">
      <formula>$BD406&lt;0</formula>
    </cfRule>
  </conditionalFormatting>
  <conditionalFormatting sqref="A405">
    <cfRule type="expression" dxfId="80" priority="145">
      <formula>$BD405&lt;0</formula>
    </cfRule>
  </conditionalFormatting>
  <conditionalFormatting sqref="A405">
    <cfRule type="expression" dxfId="79" priority="144">
      <formula>$BD405&lt;0</formula>
    </cfRule>
  </conditionalFormatting>
  <conditionalFormatting sqref="A408">
    <cfRule type="expression" dxfId="78" priority="143">
      <formula>$BD408&lt;0</formula>
    </cfRule>
  </conditionalFormatting>
  <conditionalFormatting sqref="A407">
    <cfRule type="expression" dxfId="77" priority="142">
      <formula>$BD407&lt;0</formula>
    </cfRule>
  </conditionalFormatting>
  <conditionalFormatting sqref="A407">
    <cfRule type="expression" dxfId="76" priority="141">
      <formula>$BD407&lt;0</formula>
    </cfRule>
  </conditionalFormatting>
  <conditionalFormatting sqref="A410">
    <cfRule type="expression" dxfId="75" priority="140">
      <formula>$BD410&lt;0</formula>
    </cfRule>
  </conditionalFormatting>
  <conditionalFormatting sqref="A409">
    <cfRule type="expression" dxfId="74" priority="139">
      <formula>$BD409&lt;0</formula>
    </cfRule>
  </conditionalFormatting>
  <conditionalFormatting sqref="A409">
    <cfRule type="expression" dxfId="73" priority="138">
      <formula>$BD409&lt;0</formula>
    </cfRule>
  </conditionalFormatting>
  <conditionalFormatting sqref="A412">
    <cfRule type="expression" dxfId="72" priority="137">
      <formula>$BD412&lt;0</formula>
    </cfRule>
  </conditionalFormatting>
  <conditionalFormatting sqref="A411">
    <cfRule type="expression" dxfId="71" priority="136">
      <formula>$BD411&lt;0</formula>
    </cfRule>
  </conditionalFormatting>
  <conditionalFormatting sqref="A411">
    <cfRule type="expression" dxfId="70" priority="135">
      <formula>$BD411&lt;0</formula>
    </cfRule>
  </conditionalFormatting>
  <conditionalFormatting sqref="A414">
    <cfRule type="expression" dxfId="69" priority="134">
      <formula>$BD414&lt;0</formula>
    </cfRule>
  </conditionalFormatting>
  <conditionalFormatting sqref="A413">
    <cfRule type="expression" dxfId="68" priority="133">
      <formula>$BD413&lt;0</formula>
    </cfRule>
  </conditionalFormatting>
  <conditionalFormatting sqref="A413">
    <cfRule type="expression" dxfId="67" priority="132">
      <formula>$BD413&lt;0</formula>
    </cfRule>
  </conditionalFormatting>
  <conditionalFormatting sqref="A416">
    <cfRule type="expression" dxfId="66" priority="131">
      <formula>$BD416&lt;0</formula>
    </cfRule>
  </conditionalFormatting>
  <conditionalFormatting sqref="A415">
    <cfRule type="expression" dxfId="65" priority="130">
      <formula>$BD415&lt;0</formula>
    </cfRule>
  </conditionalFormatting>
  <conditionalFormatting sqref="A415">
    <cfRule type="expression" dxfId="64" priority="129">
      <formula>$BD415&lt;0</formula>
    </cfRule>
  </conditionalFormatting>
  <conditionalFormatting sqref="A417">
    <cfRule type="expression" dxfId="63" priority="126">
      <formula>$BD417&lt;0</formula>
    </cfRule>
  </conditionalFormatting>
  <conditionalFormatting sqref="A417">
    <cfRule type="expression" dxfId="62" priority="125">
      <formula>$BD417&lt;0</formula>
    </cfRule>
  </conditionalFormatting>
  <conditionalFormatting sqref="A79">
    <cfRule type="expression" dxfId="61" priority="124">
      <formula>$BD79&lt;0</formula>
    </cfRule>
  </conditionalFormatting>
  <conditionalFormatting sqref="A78">
    <cfRule type="expression" dxfId="60" priority="123">
      <formula>$BD78&lt;0</formula>
    </cfRule>
  </conditionalFormatting>
  <conditionalFormatting sqref="A78">
    <cfRule type="expression" dxfId="59" priority="122">
      <formula>$BD78&lt;0</formula>
    </cfRule>
  </conditionalFormatting>
  <conditionalFormatting sqref="A81">
    <cfRule type="expression" dxfId="58" priority="121">
      <formula>$BD81&lt;0</formula>
    </cfRule>
  </conditionalFormatting>
  <conditionalFormatting sqref="A80">
    <cfRule type="expression" dxfId="57" priority="120">
      <formula>$BD80&lt;0</formula>
    </cfRule>
  </conditionalFormatting>
  <conditionalFormatting sqref="A80">
    <cfRule type="expression" dxfId="56" priority="119">
      <formula>$BD80&lt;0</formula>
    </cfRule>
  </conditionalFormatting>
  <conditionalFormatting sqref="A83">
    <cfRule type="expression" dxfId="55" priority="118">
      <formula>$BD83&lt;0</formula>
    </cfRule>
  </conditionalFormatting>
  <conditionalFormatting sqref="A82">
    <cfRule type="expression" dxfId="54" priority="117">
      <formula>$BD82&lt;0</formula>
    </cfRule>
  </conditionalFormatting>
  <conditionalFormatting sqref="A82">
    <cfRule type="expression" dxfId="53" priority="116">
      <formula>$BD82&lt;0</formula>
    </cfRule>
  </conditionalFormatting>
  <conditionalFormatting sqref="A84">
    <cfRule type="expression" dxfId="52" priority="112">
      <formula>$BD84&lt;0</formula>
    </cfRule>
  </conditionalFormatting>
  <conditionalFormatting sqref="A197">
    <cfRule type="expression" dxfId="51" priority="109">
      <formula>$BD197&lt;0</formula>
    </cfRule>
  </conditionalFormatting>
  <conditionalFormatting sqref="A198">
    <cfRule type="expression" dxfId="50" priority="108">
      <formula>$BD198&lt;0</formula>
    </cfRule>
  </conditionalFormatting>
  <conditionalFormatting sqref="A198">
    <cfRule type="expression" dxfId="49" priority="107">
      <formula>$BD198&lt;0</formula>
    </cfRule>
  </conditionalFormatting>
  <conditionalFormatting sqref="A199">
    <cfRule type="expression" dxfId="48" priority="106">
      <formula>$BD199&lt;0</formula>
    </cfRule>
  </conditionalFormatting>
  <conditionalFormatting sqref="A200">
    <cfRule type="expression" dxfId="47" priority="105">
      <formula>$BD200&lt;0</formula>
    </cfRule>
  </conditionalFormatting>
  <conditionalFormatting sqref="A200">
    <cfRule type="expression" dxfId="46" priority="104">
      <formula>$BD200&lt;0</formula>
    </cfRule>
  </conditionalFormatting>
  <conditionalFormatting sqref="A201">
    <cfRule type="expression" dxfId="45" priority="103">
      <formula>$BD201&lt;0</formula>
    </cfRule>
  </conditionalFormatting>
  <conditionalFormatting sqref="A202">
    <cfRule type="expression" dxfId="44" priority="102">
      <formula>$BD202&lt;0</formula>
    </cfRule>
  </conditionalFormatting>
  <conditionalFormatting sqref="A202">
    <cfRule type="expression" dxfId="43" priority="101">
      <formula>$BD202&lt;0</formula>
    </cfRule>
  </conditionalFormatting>
  <conditionalFormatting sqref="A203">
    <cfRule type="expression" dxfId="42" priority="100">
      <formula>$BD203&lt;0</formula>
    </cfRule>
  </conditionalFormatting>
  <conditionalFormatting sqref="A204">
    <cfRule type="expression" dxfId="41" priority="99">
      <formula>$BD204&lt;0</formula>
    </cfRule>
  </conditionalFormatting>
  <conditionalFormatting sqref="A204">
    <cfRule type="expression" dxfId="40" priority="98">
      <formula>$BD204&lt;0</formula>
    </cfRule>
  </conditionalFormatting>
  <conditionalFormatting sqref="A317">
    <cfRule type="expression" dxfId="39" priority="94">
      <formula>$BD317&lt;0</formula>
    </cfRule>
  </conditionalFormatting>
  <conditionalFormatting sqref="A318">
    <cfRule type="expression" dxfId="38" priority="93">
      <formula>$BD318&lt;0</formula>
    </cfRule>
  </conditionalFormatting>
  <conditionalFormatting sqref="A318">
    <cfRule type="expression" dxfId="37" priority="92">
      <formula>$BD318&lt;0</formula>
    </cfRule>
  </conditionalFormatting>
  <conditionalFormatting sqref="A319">
    <cfRule type="expression" dxfId="36" priority="91">
      <formula>$BD319&lt;0</formula>
    </cfRule>
  </conditionalFormatting>
  <conditionalFormatting sqref="A320">
    <cfRule type="expression" dxfId="35" priority="90">
      <formula>$BD320&lt;0</formula>
    </cfRule>
  </conditionalFormatting>
  <conditionalFormatting sqref="A320">
    <cfRule type="expression" dxfId="34" priority="89">
      <formula>$BD320&lt;0</formula>
    </cfRule>
  </conditionalFormatting>
  <conditionalFormatting sqref="A321">
    <cfRule type="expression" dxfId="33" priority="88">
      <formula>$BD321&lt;0</formula>
    </cfRule>
  </conditionalFormatting>
  <conditionalFormatting sqref="A322">
    <cfRule type="expression" dxfId="32" priority="87">
      <formula>$BD322&lt;0</formula>
    </cfRule>
  </conditionalFormatting>
  <conditionalFormatting sqref="A322">
    <cfRule type="expression" dxfId="31" priority="86">
      <formula>$BD322&lt;0</formula>
    </cfRule>
  </conditionalFormatting>
  <conditionalFormatting sqref="A323">
    <cfRule type="expression" dxfId="30" priority="85">
      <formula>$BD323&lt;0</formula>
    </cfRule>
  </conditionalFormatting>
  <conditionalFormatting sqref="A324">
    <cfRule type="expression" dxfId="29" priority="84">
      <formula>$BD324&lt;0</formula>
    </cfRule>
  </conditionalFormatting>
  <conditionalFormatting sqref="A324">
    <cfRule type="expression" dxfId="28" priority="83">
      <formula>$BD324&lt;0</formula>
    </cfRule>
  </conditionalFormatting>
  <conditionalFormatting sqref="A325">
    <cfRule type="expression" dxfId="27" priority="81">
      <formula>$BD325&lt;0</formula>
    </cfRule>
  </conditionalFormatting>
  <conditionalFormatting sqref="A325">
    <cfRule type="expression" dxfId="26" priority="80">
      <formula>$BD325&lt;0</formula>
    </cfRule>
  </conditionalFormatting>
  <conditionalFormatting sqref="A326">
    <cfRule type="expression" dxfId="25" priority="79">
      <formula>$BD326&lt;0</formula>
    </cfRule>
  </conditionalFormatting>
  <conditionalFormatting sqref="A327">
    <cfRule type="expression" dxfId="24" priority="78">
      <formula>$BD327&lt;0</formula>
    </cfRule>
  </conditionalFormatting>
  <conditionalFormatting sqref="A327">
    <cfRule type="expression" dxfId="23" priority="77">
      <formula>$BD327&lt;0</formula>
    </cfRule>
  </conditionalFormatting>
  <conditionalFormatting sqref="B419 B421 B423 B425 B427 B429 B431 B433 B435 B437 D419 D421 D423 D425 D427 D429 D431 D433 D435 D437">
    <cfRule type="expression" dxfId="22" priority="20" stopIfTrue="1">
      <formula>ISBLANK(B419)</formula>
    </cfRule>
  </conditionalFormatting>
  <conditionalFormatting sqref="C419 C421 C423 C425 C427 C429 C431 C433 C435 C437">
    <cfRule type="expression" dxfId="21" priority="19" stopIfTrue="1">
      <formula>ISBLANK(C419)</formula>
    </cfRule>
  </conditionalFormatting>
  <conditionalFormatting sqref="E418 E420 E422 E424 E426 E428 E430 E432 E434 E436">
    <cfRule type="expression" dxfId="20" priority="23" stopIfTrue="1">
      <formula>ISBLANK(E418)</formula>
    </cfRule>
  </conditionalFormatting>
  <conditionalFormatting sqref="B418:D418 B420:D420 B422:D422 B424:D424 B426:D426 B428:D428 B430:D430 B432:D432 B434:D434 B436:D436">
    <cfRule type="expression" dxfId="19" priority="22" stopIfTrue="1">
      <formula>ISBLANK(B418)</formula>
    </cfRule>
  </conditionalFormatting>
  <conditionalFormatting sqref="E419 E421 E423 E425 E427 E429 E431 E433 E435 E437">
    <cfRule type="expression" dxfId="18" priority="21" stopIfTrue="1">
      <formula>ISBLANK(E419)</formula>
    </cfRule>
  </conditionalFormatting>
  <conditionalFormatting sqref="B419:D419 B421:D421 B423:D423 B425:D425 B427:D427 B429:D429 B431:D431 B433:D433 B435:D435 B437:D437">
    <cfRule type="expression" dxfId="17" priority="18" stopIfTrue="1">
      <formula>ISBLANK(B419)</formula>
    </cfRule>
  </conditionalFormatting>
  <conditionalFormatting sqref="A418 A420 A422 A424 A426 A428 A430 A432 A434 A436">
    <cfRule type="expression" dxfId="16" priority="7">
      <formula>$BD418&lt;0</formula>
    </cfRule>
  </conditionalFormatting>
  <conditionalFormatting sqref="A419 A421 A423 A425 A427 A429 A431 A433 A435 A437">
    <cfRule type="expression" dxfId="15" priority="6">
      <formula>$BD419&lt;0</formula>
    </cfRule>
  </conditionalFormatting>
  <conditionalFormatting sqref="A419 A421 A423 A425 A427 A429 A431 A433 A435 A437">
    <cfRule type="expression" dxfId="14" priority="5">
      <formula>$BD419&lt;0</formula>
    </cfRule>
  </conditionalFormatting>
  <conditionalFormatting sqref="F343">
    <cfRule type="expression" dxfId="13" priority="4" stopIfTrue="1">
      <formula>ISBLANK(F343)</formula>
    </cfRule>
  </conditionalFormatting>
  <conditionalFormatting sqref="E343">
    <cfRule type="expression" dxfId="12" priority="2" stopIfTrue="1">
      <formula>ISBLANK(E343)</formula>
    </cfRule>
  </conditionalFormatting>
  <conditionalFormatting sqref="A343">
    <cfRule type="expression" dxfId="11" priority="3">
      <formula>$BD343&lt;0</formula>
    </cfRule>
  </conditionalFormatting>
  <conditionalFormatting sqref="B343:D343">
    <cfRule type="expression" dxfId="10" priority="1" stopIfTrue="1">
      <formula>ISBLANK(B343)</formula>
    </cfRule>
  </conditionalFormatting>
  <dataValidations count="1">
    <dataValidation type="textLength" operator="equal" showInputMessage="1" showErrorMessage="1" errorTitle="Erreur saisie FINESS" error="Le n° FINESS est constitué de 9 caractéres" sqref="B3:B437">
      <formula1>9</formula1>
    </dataValidation>
  </dataValidations>
  <pageMargins left="0.7" right="0.7" top="0.75" bottom="0.75" header="0.3" footer="0.3"/>
  <pageSetup paperSize="9" orientation="portrait"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4"/>
  <dimension ref="A1:A38"/>
  <sheetViews>
    <sheetView topLeftCell="A12" workbookViewId="0">
      <selection activeCell="C33" sqref="C33"/>
    </sheetView>
  </sheetViews>
  <sheetFormatPr baseColWidth="10" defaultColWidth="11.5703125" defaultRowHeight="15" x14ac:dyDescent="0.25"/>
  <cols>
    <col min="1" max="1" width="33.42578125" style="18" customWidth="1"/>
    <col min="2" max="2" width="31.140625" style="18" customWidth="1"/>
    <col min="3" max="3" width="26.140625" style="18" bestFit="1" customWidth="1"/>
    <col min="4" max="16384" width="11.5703125" style="18"/>
  </cols>
  <sheetData>
    <row r="1" spans="1:1" ht="15.75" x14ac:dyDescent="0.25">
      <c r="A1" s="3" t="s">
        <v>4</v>
      </c>
    </row>
    <row r="3" spans="1:1" x14ac:dyDescent="0.25">
      <c r="A3" s="2" t="s">
        <v>27</v>
      </c>
    </row>
    <row r="4" spans="1:1" x14ac:dyDescent="0.25">
      <c r="A4" s="18" t="s">
        <v>38</v>
      </c>
    </row>
    <row r="5" spans="1:1" x14ac:dyDescent="0.25">
      <c r="A5" s="18" t="s">
        <v>37</v>
      </c>
    </row>
    <row r="6" spans="1:1" x14ac:dyDescent="0.25">
      <c r="A6" s="18" t="s">
        <v>36</v>
      </c>
    </row>
    <row r="7" spans="1:1" x14ac:dyDescent="0.25">
      <c r="A7" s="18" t="s">
        <v>35</v>
      </c>
    </row>
    <row r="8" spans="1:1" x14ac:dyDescent="0.25">
      <c r="A8" s="18" t="s">
        <v>34</v>
      </c>
    </row>
    <row r="9" spans="1:1" x14ac:dyDescent="0.25">
      <c r="A9" s="18" t="s">
        <v>33</v>
      </c>
    </row>
    <row r="10" spans="1:1" x14ac:dyDescent="0.25">
      <c r="A10" s="18" t="s">
        <v>32</v>
      </c>
    </row>
    <row r="11" spans="1:1" x14ac:dyDescent="0.25">
      <c r="A11" s="18" t="s">
        <v>31</v>
      </c>
    </row>
    <row r="12" spans="1:1" x14ac:dyDescent="0.25">
      <c r="A12" s="18" t="s">
        <v>29</v>
      </c>
    </row>
    <row r="13" spans="1:1" x14ac:dyDescent="0.25">
      <c r="A13" s="18" t="s">
        <v>30</v>
      </c>
    </row>
    <row r="16" spans="1:1" x14ac:dyDescent="0.25">
      <c r="A16" s="2" t="s">
        <v>28</v>
      </c>
    </row>
    <row r="17" spans="1:1" x14ac:dyDescent="0.25">
      <c r="A17" s="18" t="s">
        <v>747</v>
      </c>
    </row>
    <row r="18" spans="1:1" x14ac:dyDescent="0.25">
      <c r="A18" s="18" t="s">
        <v>748</v>
      </c>
    </row>
    <row r="19" spans="1:1" x14ac:dyDescent="0.25">
      <c r="A19" s="18" t="s">
        <v>749</v>
      </c>
    </row>
    <row r="20" spans="1:1" x14ac:dyDescent="0.25">
      <c r="A20" s="18" t="s">
        <v>750</v>
      </c>
    </row>
    <row r="21" spans="1:1" x14ac:dyDescent="0.25">
      <c r="A21" s="18" t="s">
        <v>751</v>
      </c>
    </row>
    <row r="22" spans="1:1" x14ac:dyDescent="0.25">
      <c r="A22" s="18" t="s">
        <v>778</v>
      </c>
    </row>
    <row r="23" spans="1:1" x14ac:dyDescent="0.25">
      <c r="A23" s="18" t="s">
        <v>776</v>
      </c>
    </row>
    <row r="24" spans="1:1" x14ac:dyDescent="0.25">
      <c r="A24" s="18" t="s">
        <v>777</v>
      </c>
    </row>
    <row r="28" spans="1:1" x14ac:dyDescent="0.25">
      <c r="A28" s="2" t="s">
        <v>5</v>
      </c>
    </row>
    <row r="29" spans="1:1" x14ac:dyDescent="0.25">
      <c r="A29" s="18" t="s">
        <v>9</v>
      </c>
    </row>
    <row r="30" spans="1:1" x14ac:dyDescent="0.25">
      <c r="A30" s="18" t="s">
        <v>10</v>
      </c>
    </row>
    <row r="32" spans="1:1" x14ac:dyDescent="0.25">
      <c r="A32" s="2" t="s">
        <v>754</v>
      </c>
    </row>
    <row r="33" spans="1:1" x14ac:dyDescent="0.25">
      <c r="A33" s="18" t="s">
        <v>755</v>
      </c>
    </row>
    <row r="34" spans="1:1" x14ac:dyDescent="0.25">
      <c r="A34" s="18" t="s">
        <v>756</v>
      </c>
    </row>
    <row r="35" spans="1:1" x14ac:dyDescent="0.25">
      <c r="A35" s="18" t="s">
        <v>757</v>
      </c>
    </row>
    <row r="36" spans="1:1" x14ac:dyDescent="0.25">
      <c r="A36" s="18" t="s">
        <v>759</v>
      </c>
    </row>
    <row r="37" spans="1:1" x14ac:dyDescent="0.25">
      <c r="A37" s="18" t="s">
        <v>758</v>
      </c>
    </row>
    <row r="38" spans="1:1" x14ac:dyDescent="0.25">
      <c r="A38" s="18" t="s">
        <v>760</v>
      </c>
    </row>
  </sheetData>
  <pageMargins left="0.7" right="0.7" top="0.28999999999999998" bottom="0.2" header="0.17" footer="0.17"/>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6</vt:i4>
      </vt:variant>
    </vt:vector>
  </HeadingPairs>
  <TitlesOfParts>
    <vt:vector size="13" baseType="lpstr">
      <vt:lpstr>Recapitulatif_CNR</vt:lpstr>
      <vt:lpstr>Formations qualif et apprentiss</vt:lpstr>
      <vt:lpstr>Molécules onéreuses</vt:lpstr>
      <vt:lpstr>QVT</vt:lpstr>
      <vt:lpstr>Renfort période estivale</vt:lpstr>
      <vt:lpstr>ListeRegionaleESMS</vt:lpstr>
      <vt:lpstr>menus déroul</vt:lpstr>
      <vt:lpstr>Finess_2016</vt:lpstr>
      <vt:lpstr>Formation_Continue</vt:lpstr>
      <vt:lpstr>X</vt:lpstr>
      <vt:lpstr>'Formations qualif et apprentiss'!Zone_d_impression</vt:lpstr>
      <vt:lpstr>'menus déroul'!Zone_d_impression</vt:lpstr>
      <vt:lpstr>QVT!Zone_d_impression</vt:lpstr>
    </vt:vector>
  </TitlesOfParts>
  <Company>MAS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VOUILLOT, Sylvie</dc:creator>
  <cp:lastModifiedBy>VOUILLOT, Sylvie (ARS-BRETAGNE/DCTP)</cp:lastModifiedBy>
  <cp:lastPrinted>2019-07-18T11:44:33Z</cp:lastPrinted>
  <dcterms:created xsi:type="dcterms:W3CDTF">2013-02-18T13:56:00Z</dcterms:created>
  <dcterms:modified xsi:type="dcterms:W3CDTF">2023-07-11T13:36:53Z</dcterms:modified>
</cp:coreProperties>
</file>